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4"/>
  <workbookPr filterPrivacy="1" defaultThemeVersion="124226"/>
  <xr:revisionPtr revIDLastSave="0" documentId="13_ncr:1_{C8FB7DCF-A60D-41EC-ABEC-BAEDFF45FD80}" xr6:coauthVersionLast="36" xr6:coauthVersionMax="47" xr10:uidLastSave="{00000000-0000-0000-0000-000000000000}"/>
  <bookViews>
    <workbookView xWindow="0" yWindow="0" windowWidth="12540" windowHeight="7890" tabRatio="765" xr2:uid="{00000000-000D-0000-FFFF-FFFF00000000}"/>
  </bookViews>
  <sheets>
    <sheet name="新たな自己評価・市町村評価様式" sheetId="1" r:id="rId1"/>
    <sheet name="自己評価結果（活動組織返却用）※自動入力" sheetId="2" r:id="rId2"/>
    <sheet name="自己評価結果（活動組織返却用市町村評価あり）※自動入力 " sheetId="6" r:id="rId3"/>
    <sheet name="→集計表※自動入力" sheetId="5" r:id="rId4"/>
    <sheet name="エラー確認項目" sheetId="4" state="hidden" r:id="rId5"/>
  </sheets>
  <definedNames>
    <definedName name="_xlnm.Print_Area" localSheetId="4">エラー確認項目!$A$1:$E$34</definedName>
    <definedName name="_xlnm.Print_Area" localSheetId="1">'自己評価結果（活動組織返却用）※自動入力'!$A$1:$Q$53</definedName>
    <definedName name="_xlnm.Print_Area" localSheetId="2">'自己評価結果（活動組織返却用市町村評価あり）※自動入力 '!$A$1:$Q$57</definedName>
    <definedName name="_xlnm.Print_Area" localSheetId="0">新たな自己評価・市町村評価様式!$A$1:$U$284</definedName>
    <definedName name="_xlnm.Print_Titles" localSheetId="4">エラー確認項目!$13:$13</definedName>
    <definedName name="QD_エクセルデータ出力" localSheetId="2">#REF!</definedName>
    <definedName name="QD_エクセルデータ出力">#REF!</definedName>
    <definedName name="t_データ部" localSheetId="2">#REF!</definedName>
    <definedName name="t_データ部">#REF!</definedName>
    <definedName name="農業地域類型第１次分類" localSheetId="2">#REF!</definedName>
    <definedName name="農業地域類型第１次分類">#REF!</definedName>
  </definedNames>
  <calcPr calcId="191029"/>
</workbook>
</file>

<file path=xl/calcChain.xml><?xml version="1.0" encoding="utf-8"?>
<calcChain xmlns="http://schemas.openxmlformats.org/spreadsheetml/2006/main">
  <c r="AH5" i="5" l="1"/>
  <c r="AI5" i="5"/>
  <c r="AJ5" i="5"/>
  <c r="AK5" i="5"/>
  <c r="AL5" i="5"/>
  <c r="Y82" i="1"/>
  <c r="Z82" i="1" s="1"/>
  <c r="Y75" i="1"/>
  <c r="Z75" i="1" s="1"/>
  <c r="Y202" i="1"/>
  <c r="Y138" i="1"/>
  <c r="Y133" i="1"/>
  <c r="Y131" i="1"/>
  <c r="Y127" i="1"/>
  <c r="Z127" i="1" s="1"/>
  <c r="Y121" i="1"/>
  <c r="Z121" i="1"/>
  <c r="Y116" i="1"/>
  <c r="Z116" i="1" s="1"/>
  <c r="Y103" i="1"/>
  <c r="Z103" i="1" s="1"/>
  <c r="Y59" i="1" l="1"/>
  <c r="Z59" i="1" s="1"/>
  <c r="Y244" i="1"/>
  <c r="Z244" i="1" s="1"/>
  <c r="Y262" i="1" l="1"/>
  <c r="C254" i="1" l="1"/>
  <c r="CK6" i="5"/>
  <c r="CK7" i="5" s="1"/>
  <c r="Y67" i="1" l="1"/>
  <c r="Y66" i="1"/>
  <c r="Y65" i="1"/>
  <c r="Y64" i="1"/>
  <c r="Y63" i="1"/>
  <c r="Y62" i="1"/>
  <c r="Y61" i="1"/>
  <c r="Y60" i="1"/>
  <c r="Y175" i="1"/>
  <c r="Y174" i="1"/>
  <c r="Y173" i="1"/>
  <c r="Y172" i="1"/>
  <c r="Y171" i="1"/>
  <c r="Y170" i="1"/>
  <c r="Y169" i="1"/>
  <c r="Y168" i="1"/>
  <c r="Y167" i="1"/>
  <c r="Y166" i="1"/>
  <c r="Y165" i="1"/>
  <c r="Y164" i="1"/>
  <c r="Y213" i="1"/>
  <c r="Y212" i="1"/>
  <c r="Y211" i="1"/>
  <c r="Y210" i="1"/>
  <c r="Y209" i="1"/>
  <c r="Y208" i="1"/>
  <c r="Y207" i="1"/>
  <c r="Y206" i="1"/>
  <c r="Y205" i="1"/>
  <c r="Y204" i="1"/>
  <c r="Y203" i="1"/>
  <c r="Z202" i="1"/>
  <c r="Z262" i="1" l="1"/>
  <c r="Z137" i="1"/>
  <c r="Z135" i="1"/>
  <c r="Z134" i="1"/>
  <c r="Z133" i="1"/>
  <c r="AF213" i="1"/>
  <c r="AG213" i="1" s="1"/>
  <c r="AF212" i="1"/>
  <c r="AF211" i="1"/>
  <c r="AF210" i="1"/>
  <c r="AF209" i="1"/>
  <c r="AG209" i="1" s="1"/>
  <c r="AF208" i="1"/>
  <c r="AG208" i="1" s="1"/>
  <c r="AF207" i="1"/>
  <c r="AF206" i="1"/>
  <c r="AG206" i="1" s="1"/>
  <c r="AF205" i="1"/>
  <c r="AG205" i="1" s="1"/>
  <c r="AF204" i="1"/>
  <c r="AF203" i="1"/>
  <c r="AF202" i="1"/>
  <c r="AG202" i="1" s="1"/>
  <c r="AY6" i="5"/>
  <c r="AX6" i="5"/>
  <c r="Z138" i="1"/>
  <c r="Y137" i="1"/>
  <c r="Y136" i="1"/>
  <c r="Z136" i="1" s="1"/>
  <c r="Y135" i="1"/>
  <c r="Y134" i="1"/>
  <c r="Y132" i="1"/>
  <c r="Z132" i="1" s="1"/>
  <c r="Z131" i="1"/>
  <c r="AO6" i="5"/>
  <c r="AL6" i="5"/>
  <c r="AK6" i="5"/>
  <c r="AJ6" i="5"/>
  <c r="AI6" i="5"/>
  <c r="AH6" i="5"/>
  <c r="AF6" i="5"/>
  <c r="AE6" i="5"/>
  <c r="AD6" i="5"/>
  <c r="AC6" i="5"/>
  <c r="AC7" i="5" s="1"/>
  <c r="AB6" i="5"/>
  <c r="AB7" i="5" s="1"/>
  <c r="AA6" i="5"/>
  <c r="AA7" i="5" s="1"/>
  <c r="Z6" i="5"/>
  <c r="Z7" i="5" s="1"/>
  <c r="Y6" i="5"/>
  <c r="X5" i="5"/>
  <c r="W5" i="5"/>
  <c r="V5" i="5"/>
  <c r="U5" i="5"/>
  <c r="T5" i="5"/>
  <c r="X6" i="5"/>
  <c r="W6" i="5"/>
  <c r="V6" i="5"/>
  <c r="U6" i="5"/>
  <c r="T6" i="5"/>
  <c r="T7" i="5" s="1"/>
  <c r="I18" i="2"/>
  <c r="Z66" i="1"/>
  <c r="P6" i="5" s="1"/>
  <c r="CL6" i="5"/>
  <c r="CJ6" i="5"/>
  <c r="AG207" i="1" l="1"/>
  <c r="CC6" i="5" s="1"/>
  <c r="CC7" i="5" s="1"/>
  <c r="AG210" i="1"/>
  <c r="CF6" i="5" s="1"/>
  <c r="CF7" i="5" s="1"/>
  <c r="AG203" i="1"/>
  <c r="BY6" i="5" s="1"/>
  <c r="BY7" i="5" s="1"/>
  <c r="AG211" i="1"/>
  <c r="CG6" i="5" s="1"/>
  <c r="CG7" i="5" s="1"/>
  <c r="AG204" i="1"/>
  <c r="BZ6" i="5" s="1"/>
  <c r="BZ7" i="5" s="1"/>
  <c r="AG212" i="1"/>
  <c r="CH6" i="5" s="1"/>
  <c r="CH7" i="5" s="1"/>
  <c r="CB6" i="5"/>
  <c r="CB7" i="5" s="1"/>
  <c r="CA6" i="5"/>
  <c r="CA7" i="5" s="1"/>
  <c r="CI6" i="5"/>
  <c r="CI7" i="5" s="1"/>
  <c r="CD6" i="5"/>
  <c r="CD7" i="5" s="1"/>
  <c r="CE6" i="5"/>
  <c r="BX6" i="5"/>
  <c r="BX7" i="5" s="1"/>
  <c r="AU6" i="5"/>
  <c r="AU7" i="5" s="1"/>
  <c r="AW6" i="5"/>
  <c r="AW7" i="5" s="1"/>
  <c r="AT6" i="5"/>
  <c r="AT7" i="5" s="1"/>
  <c r="AV6" i="5"/>
  <c r="AV7" i="5" s="1"/>
  <c r="AR6" i="5"/>
  <c r="AR7" i="5" s="1"/>
  <c r="AS6" i="5"/>
  <c r="AS7" i="5" s="1"/>
  <c r="AP6" i="5"/>
  <c r="AP7" i="5" s="1"/>
  <c r="AQ6" i="5"/>
  <c r="AQ7" i="5" s="1"/>
  <c r="CL7" i="5"/>
  <c r="CJ7" i="5"/>
  <c r="CE7" i="5"/>
  <c r="AY7" i="5"/>
  <c r="AX7" i="5"/>
  <c r="AO7" i="5"/>
  <c r="AL7" i="5"/>
  <c r="AK7" i="5"/>
  <c r="AJ7" i="5"/>
  <c r="AI7" i="5"/>
  <c r="AH7" i="5"/>
  <c r="AF7" i="5"/>
  <c r="AE7" i="5"/>
  <c r="AD7" i="5"/>
  <c r="Y7" i="5"/>
  <c r="X7" i="5"/>
  <c r="W7" i="5"/>
  <c r="V7" i="5"/>
  <c r="U7" i="5"/>
  <c r="P7" i="5"/>
  <c r="H6" i="5"/>
  <c r="H7" i="5" s="1"/>
  <c r="G6" i="5"/>
  <c r="G7" i="5" s="1"/>
  <c r="E6" i="5"/>
  <c r="E7" i="5" s="1"/>
  <c r="F6" i="5"/>
  <c r="F7" i="5" s="1"/>
  <c r="D6" i="5"/>
  <c r="D7" i="5" s="1"/>
  <c r="C6" i="5"/>
  <c r="C7" i="5" s="1"/>
  <c r="B6" i="5"/>
  <c r="B7" i="5" s="1"/>
  <c r="DA4" i="5"/>
  <c r="CZ4" i="5"/>
  <c r="CY4" i="5"/>
  <c r="CX4" i="5"/>
  <c r="CW4" i="5"/>
  <c r="CV4" i="5"/>
  <c r="CU4" i="5"/>
  <c r="CT4" i="5"/>
  <c r="CS4" i="5"/>
  <c r="CR4" i="5"/>
  <c r="CQ4" i="5"/>
  <c r="CP4" i="5"/>
  <c r="CO4" i="5"/>
  <c r="CN4" i="5"/>
  <c r="CM4" i="5"/>
  <c r="CL4" i="5"/>
  <c r="CK4" i="5"/>
  <c r="CJ4" i="5"/>
  <c r="CI4" i="5"/>
  <c r="CH4" i="5"/>
  <c r="CG4" i="5"/>
  <c r="CF4" i="5"/>
  <c r="CE4" i="5"/>
  <c r="CD4" i="5"/>
  <c r="CC4" i="5"/>
  <c r="CB4" i="5"/>
  <c r="CA4" i="5"/>
  <c r="BZ4" i="5"/>
  <c r="BY4" i="5"/>
  <c r="BX4" i="5"/>
  <c r="BW4" i="5"/>
  <c r="BV4" i="5"/>
  <c r="BU4" i="5"/>
  <c r="BT4" i="5"/>
  <c r="BS4" i="5"/>
  <c r="BR4" i="5"/>
  <c r="BQ4" i="5"/>
  <c r="BP4" i="5"/>
  <c r="BO4" i="5"/>
  <c r="BN4" i="5"/>
  <c r="BM4" i="5"/>
  <c r="BL4" i="5"/>
  <c r="BK4" i="5"/>
  <c r="BJ4" i="5"/>
  <c r="BI4" i="5"/>
  <c r="BH4" i="5"/>
  <c r="BG4" i="5"/>
  <c r="BF4" i="5"/>
  <c r="BE4" i="5"/>
  <c r="BD4" i="5"/>
  <c r="BC4" i="5"/>
  <c r="BB4" i="5"/>
  <c r="BA4" i="5"/>
  <c r="AZ4" i="5"/>
  <c r="AY4" i="5"/>
  <c r="AX4" i="5"/>
  <c r="AW4" i="5"/>
  <c r="AV4" i="5"/>
  <c r="AU4" i="5"/>
  <c r="AT4" i="5"/>
  <c r="AS4" i="5"/>
  <c r="AR4" i="5"/>
  <c r="AQ4" i="5"/>
  <c r="AP4" i="5"/>
  <c r="AO4" i="5"/>
  <c r="AN4" i="5"/>
  <c r="AM4" i="5"/>
  <c r="AL4" i="5"/>
  <c r="AK4" i="5"/>
  <c r="AJ4" i="5"/>
  <c r="AI4" i="5"/>
  <c r="AH4" i="5"/>
  <c r="AG4" i="5"/>
  <c r="AF4" i="5"/>
  <c r="AE4" i="5"/>
  <c r="AD4" i="5"/>
  <c r="AC4" i="5"/>
  <c r="AB4" i="5"/>
  <c r="AA4" i="5"/>
  <c r="Z4" i="5"/>
  <c r="Y4" i="5"/>
  <c r="X4" i="5"/>
  <c r="W4" i="5"/>
  <c r="V4" i="5"/>
  <c r="U4" i="5"/>
  <c r="T4" i="5"/>
  <c r="S4" i="5"/>
  <c r="R4" i="5"/>
  <c r="Q4" i="5"/>
  <c r="P4" i="5"/>
  <c r="O4" i="5"/>
  <c r="N4" i="5"/>
  <c r="M4" i="5"/>
  <c r="L4" i="5"/>
  <c r="K4" i="5"/>
  <c r="J4" i="5"/>
  <c r="I4" i="5"/>
  <c r="H4" i="5"/>
  <c r="G4" i="5"/>
  <c r="F4" i="5"/>
  <c r="E4" i="5"/>
  <c r="D4" i="5"/>
  <c r="C4" i="5"/>
  <c r="B4" i="5"/>
  <c r="J39" i="6" l="1"/>
  <c r="J40" i="6"/>
  <c r="J41" i="6"/>
  <c r="J44" i="6"/>
  <c r="J45" i="6"/>
  <c r="J46" i="6"/>
  <c r="J49" i="6"/>
  <c r="J50" i="6"/>
  <c r="J51" i="6"/>
  <c r="J52" i="6"/>
  <c r="J53" i="6"/>
  <c r="N55" i="6"/>
  <c r="N50" i="6"/>
  <c r="F32" i="6"/>
  <c r="E32" i="6"/>
  <c r="J31" i="6"/>
  <c r="I31" i="6"/>
  <c r="F31" i="6"/>
  <c r="E31" i="6"/>
  <c r="J30" i="6"/>
  <c r="I30" i="6"/>
  <c r="F30" i="6"/>
  <c r="E30" i="6"/>
  <c r="J29" i="6"/>
  <c r="I29" i="6"/>
  <c r="F29" i="6"/>
  <c r="E29" i="6"/>
  <c r="J28" i="6"/>
  <c r="I28" i="6"/>
  <c r="F28" i="6"/>
  <c r="E28" i="6"/>
  <c r="K44" i="6" l="1"/>
  <c r="X64" i="6" s="1"/>
  <c r="K49" i="6"/>
  <c r="X63" i="6" s="1"/>
  <c r="J41" i="2" l="1"/>
  <c r="R6" i="5"/>
  <c r="R7" i="5" s="1"/>
  <c r="J15" i="6" l="1"/>
  <c r="J15" i="2"/>
  <c r="J31" i="2"/>
  <c r="J30" i="2"/>
  <c r="J29" i="2"/>
  <c r="J28" i="2"/>
  <c r="I31" i="2"/>
  <c r="I30" i="2"/>
  <c r="I29" i="2"/>
  <c r="I28" i="2"/>
  <c r="I15" i="2" l="1"/>
  <c r="I15" i="6"/>
  <c r="Z174" i="1" l="1"/>
  <c r="Z167" i="1"/>
  <c r="I41" i="6" l="1"/>
  <c r="BC6" i="5"/>
  <c r="BC7" i="5" s="1"/>
  <c r="I52" i="6"/>
  <c r="BJ6" i="5"/>
  <c r="BJ7" i="5" s="1"/>
  <c r="I41" i="2"/>
  <c r="I52" i="2"/>
  <c r="J52" i="2"/>
  <c r="Z165" i="1"/>
  <c r="I39" i="6" l="1"/>
  <c r="BA6" i="5"/>
  <c r="BA7" i="5" s="1"/>
  <c r="I39" i="2"/>
  <c r="J39" i="2"/>
  <c r="N51" i="2"/>
  <c r="N46" i="2"/>
  <c r="Z279" i="1" l="1"/>
  <c r="DA6" i="5" s="1"/>
  <c r="DA7" i="5" s="1"/>
  <c r="Y279" i="1"/>
  <c r="Z278" i="1"/>
  <c r="CZ6" i="5" s="1"/>
  <c r="CZ7" i="5" s="1"/>
  <c r="Y278" i="1"/>
  <c r="Z277" i="1"/>
  <c r="CY6" i="5" s="1"/>
  <c r="CY7" i="5" s="1"/>
  <c r="Y277" i="1"/>
  <c r="Y263" i="1"/>
  <c r="Y264" i="1"/>
  <c r="Y265" i="1"/>
  <c r="Y266" i="1"/>
  <c r="Y267" i="1"/>
  <c r="Y268" i="1"/>
  <c r="Y269" i="1"/>
  <c r="Y270" i="1"/>
  <c r="Y271" i="1"/>
  <c r="Y272" i="1"/>
  <c r="Y273" i="1"/>
  <c r="CM6" i="5"/>
  <c r="CM7" i="5" s="1"/>
  <c r="Z263" i="1"/>
  <c r="CN6" i="5" s="1"/>
  <c r="CN7" i="5" s="1"/>
  <c r="Z264" i="1"/>
  <c r="CO6" i="5" s="1"/>
  <c r="CO7" i="5" s="1"/>
  <c r="Z265" i="1"/>
  <c r="CP6" i="5" s="1"/>
  <c r="CP7" i="5" s="1"/>
  <c r="Z266" i="1"/>
  <c r="CQ6" i="5" s="1"/>
  <c r="CQ7" i="5" s="1"/>
  <c r="Z267" i="1"/>
  <c r="CR6" i="5" s="1"/>
  <c r="CR7" i="5" s="1"/>
  <c r="Z268" i="1"/>
  <c r="CS6" i="5" s="1"/>
  <c r="CS7" i="5" s="1"/>
  <c r="Z269" i="1"/>
  <c r="CT6" i="5" s="1"/>
  <c r="CT7" i="5" s="1"/>
  <c r="Z270" i="1"/>
  <c r="CU6" i="5" s="1"/>
  <c r="CU7" i="5" s="1"/>
  <c r="Z271" i="1"/>
  <c r="Z272" i="1"/>
  <c r="CW6" i="5" s="1"/>
  <c r="CW7" i="5" s="1"/>
  <c r="Z273" i="1"/>
  <c r="CX6" i="5" s="1"/>
  <c r="CX7" i="5" s="1"/>
  <c r="CV7" i="5" l="1"/>
  <c r="CV6" i="5"/>
  <c r="Q40" i="6"/>
  <c r="Q28" i="6"/>
  <c r="Q42" i="6"/>
  <c r="Q31" i="6"/>
  <c r="Q45" i="6"/>
  <c r="Q39" i="6"/>
  <c r="Q27" i="6"/>
  <c r="Q46" i="6"/>
  <c r="Q33" i="6"/>
  <c r="Q38" i="6"/>
  <c r="Q32" i="6"/>
  <c r="Q41" i="6"/>
  <c r="Q35" i="6"/>
  <c r="Q47" i="6"/>
  <c r="Q34" i="6"/>
  <c r="C55" i="6"/>
  <c r="J17" i="6"/>
  <c r="J22" i="6"/>
  <c r="J16" i="6"/>
  <c r="F32" i="2"/>
  <c r="F31" i="2"/>
  <c r="F30" i="2"/>
  <c r="F29" i="2"/>
  <c r="F28" i="2"/>
  <c r="E29" i="2"/>
  <c r="E30" i="2"/>
  <c r="E31" i="2"/>
  <c r="E32" i="2"/>
  <c r="E28" i="2"/>
  <c r="J18" i="6" l="1"/>
  <c r="J22" i="2"/>
  <c r="J18" i="2"/>
  <c r="J16" i="2"/>
  <c r="J17" i="2"/>
  <c r="I16" i="6" l="1"/>
  <c r="S6" i="5"/>
  <c r="S7" i="5" s="1"/>
  <c r="I17" i="6"/>
  <c r="AM6" i="5"/>
  <c r="AM7" i="5" s="1"/>
  <c r="I22" i="6"/>
  <c r="AG6" i="5"/>
  <c r="AG7" i="5" s="1"/>
  <c r="I18" i="6"/>
  <c r="AN6" i="5"/>
  <c r="AN7" i="5" s="1"/>
  <c r="I17" i="2"/>
  <c r="I22" i="2"/>
  <c r="I16" i="2"/>
  <c r="J21" i="6"/>
  <c r="K21" i="6" s="1"/>
  <c r="X62" i="6" s="1"/>
  <c r="J11" i="6"/>
  <c r="J10" i="6"/>
  <c r="J9" i="6"/>
  <c r="J14" i="6"/>
  <c r="K14" i="6" s="1"/>
  <c r="X61" i="6" s="1"/>
  <c r="J7" i="6"/>
  <c r="J6" i="6"/>
  <c r="J38" i="6"/>
  <c r="K38" i="6" s="1"/>
  <c r="X65" i="6" s="1"/>
  <c r="BL6" i="5" l="1"/>
  <c r="BL7" i="5" s="1"/>
  <c r="J8" i="6"/>
  <c r="K6" i="6" s="1"/>
  <c r="X66" i="6" s="1"/>
  <c r="Z62" i="1"/>
  <c r="L6" i="5" s="1"/>
  <c r="L7" i="5" s="1"/>
  <c r="Z211" i="1"/>
  <c r="Z203" i="1"/>
  <c r="Z209" i="1"/>
  <c r="Z208" i="1"/>
  <c r="Z212" i="1"/>
  <c r="Z207" i="1"/>
  <c r="Z210" i="1"/>
  <c r="Z206" i="1"/>
  <c r="Z213" i="1"/>
  <c r="Z205" i="1"/>
  <c r="Z171" i="1"/>
  <c r="Z204" i="1"/>
  <c r="J6" i="2"/>
  <c r="Z164" i="1"/>
  <c r="AZ6" i="5" s="1"/>
  <c r="AZ7" i="5" s="1"/>
  <c r="J38" i="2"/>
  <c r="Z175" i="1"/>
  <c r="J53" i="2"/>
  <c r="I8" i="6"/>
  <c r="J8" i="2"/>
  <c r="Z166" i="1"/>
  <c r="J40" i="2"/>
  <c r="Z172" i="1"/>
  <c r="J50" i="2"/>
  <c r="Z168" i="1"/>
  <c r="J44" i="2"/>
  <c r="Z64" i="1"/>
  <c r="J10" i="2"/>
  <c r="Z169" i="1"/>
  <c r="J45" i="2"/>
  <c r="Z170" i="1"/>
  <c r="J46" i="2"/>
  <c r="Z173" i="1"/>
  <c r="J51" i="2"/>
  <c r="J14" i="2"/>
  <c r="K14" i="2" s="1"/>
  <c r="X61" i="2" s="1"/>
  <c r="Z61" i="1"/>
  <c r="Z65" i="1"/>
  <c r="J11" i="2"/>
  <c r="Z60" i="1"/>
  <c r="J7" i="2"/>
  <c r="Z67" i="1"/>
  <c r="J21" i="2"/>
  <c r="K21" i="2" s="1"/>
  <c r="X62" i="2" s="1"/>
  <c r="Z63" i="1"/>
  <c r="J9" i="2"/>
  <c r="J49" i="2"/>
  <c r="I45" i="6" l="1"/>
  <c r="BE6" i="5"/>
  <c r="BE7" i="5" s="1"/>
  <c r="I40" i="6"/>
  <c r="BB6" i="5"/>
  <c r="BB7" i="5" s="1"/>
  <c r="I49" i="6"/>
  <c r="BG6" i="5"/>
  <c r="BG7" i="5" s="1"/>
  <c r="I51" i="6"/>
  <c r="BI6" i="5"/>
  <c r="BI7" i="5" s="1"/>
  <c r="I44" i="6"/>
  <c r="BD6" i="5"/>
  <c r="BD7" i="5" s="1"/>
  <c r="I53" i="6"/>
  <c r="BK6" i="5"/>
  <c r="BK7" i="5" s="1"/>
  <c r="I46" i="6"/>
  <c r="BF6" i="5"/>
  <c r="BF7" i="5" s="1"/>
  <c r="I50" i="6"/>
  <c r="BH6" i="5"/>
  <c r="BH7" i="5" s="1"/>
  <c r="I38" i="6"/>
  <c r="P42" i="6"/>
  <c r="BW6" i="5"/>
  <c r="BW7" i="5" s="1"/>
  <c r="P41" i="6"/>
  <c r="BV6" i="5"/>
  <c r="BV7" i="5" s="1"/>
  <c r="P40" i="6"/>
  <c r="BU6" i="5"/>
  <c r="BU7" i="5" s="1"/>
  <c r="P39" i="6"/>
  <c r="BT6" i="5"/>
  <c r="BT7" i="5" s="1"/>
  <c r="P38" i="6"/>
  <c r="BS6" i="5"/>
  <c r="BS7" i="5" s="1"/>
  <c r="P35" i="6"/>
  <c r="BR6" i="5"/>
  <c r="BR7" i="5" s="1"/>
  <c r="P34" i="6"/>
  <c r="BQ6" i="5"/>
  <c r="BQ7" i="5" s="1"/>
  <c r="P33" i="6"/>
  <c r="BP6" i="5"/>
  <c r="BP7" i="5" s="1"/>
  <c r="P32" i="6"/>
  <c r="BO6" i="5"/>
  <c r="BO7" i="5" s="1"/>
  <c r="P31" i="6"/>
  <c r="BN6" i="5"/>
  <c r="BN7" i="5" s="1"/>
  <c r="P28" i="6"/>
  <c r="BM6" i="5"/>
  <c r="BM7" i="5" s="1"/>
  <c r="I6" i="6"/>
  <c r="I6" i="5"/>
  <c r="I7" i="5" s="1"/>
  <c r="I14" i="6"/>
  <c r="K6" i="5"/>
  <c r="K7" i="5" s="1"/>
  <c r="I9" i="6"/>
  <c r="M6" i="5"/>
  <c r="M7" i="5" s="1"/>
  <c r="I21" i="6"/>
  <c r="Q6" i="5"/>
  <c r="Q7" i="5" s="1"/>
  <c r="I11" i="6"/>
  <c r="O6" i="5"/>
  <c r="O7" i="5" s="1"/>
  <c r="I10" i="6"/>
  <c r="N6" i="5"/>
  <c r="N7" i="5" s="1"/>
  <c r="I7" i="6"/>
  <c r="J6" i="5"/>
  <c r="J7" i="5" s="1"/>
  <c r="P27" i="6"/>
  <c r="K38" i="2"/>
  <c r="X65" i="2" s="1"/>
  <c r="I44" i="2"/>
  <c r="I46" i="2"/>
  <c r="I38" i="2"/>
  <c r="I50" i="2"/>
  <c r="I45" i="2"/>
  <c r="I40" i="2"/>
  <c r="I51" i="2"/>
  <c r="I49" i="2"/>
  <c r="I7" i="2"/>
  <c r="I11" i="2"/>
  <c r="I8" i="2"/>
  <c r="I9" i="2"/>
  <c r="I10" i="2"/>
  <c r="I21" i="2"/>
  <c r="I14" i="2"/>
  <c r="I53" i="2"/>
  <c r="I6" i="2"/>
  <c r="B273" i="1"/>
  <c r="B270" i="1"/>
  <c r="B267" i="1"/>
  <c r="B263" i="1"/>
  <c r="B262" i="1"/>
  <c r="B264" i="1"/>
  <c r="B272" i="1"/>
  <c r="B268" i="1"/>
  <c r="B265" i="1"/>
  <c r="B271" i="1"/>
  <c r="P28" i="2"/>
  <c r="P34" i="2"/>
  <c r="P35" i="2"/>
  <c r="P27" i="2"/>
  <c r="P40" i="2"/>
  <c r="P41" i="2"/>
  <c r="P32" i="2"/>
  <c r="P31" i="2"/>
  <c r="P42" i="2"/>
  <c r="P33" i="2"/>
  <c r="B266" i="1"/>
  <c r="P38" i="2"/>
  <c r="B269" i="1"/>
  <c r="P39" i="2"/>
  <c r="K49" i="2"/>
  <c r="X63" i="2" s="1"/>
  <c r="K44" i="2"/>
  <c r="X64" i="2" s="1"/>
  <c r="K6" i="2"/>
  <c r="X66" i="2" s="1"/>
</calcChain>
</file>

<file path=xl/sharedStrings.xml><?xml version="1.0" encoding="utf-8"?>
<sst xmlns="http://schemas.openxmlformats.org/spreadsheetml/2006/main" count="1063" uniqueCount="433">
  <si>
    <t>多面的機能支払交付金</t>
    <rPh sb="0" eb="3">
      <t>タメンテキ</t>
    </rPh>
    <rPh sb="3" eb="5">
      <t>キノウ</t>
    </rPh>
    <rPh sb="5" eb="7">
      <t>シハライ</t>
    </rPh>
    <rPh sb="7" eb="10">
      <t>コウフキン</t>
    </rPh>
    <phoneticPr fontId="5"/>
  </si>
  <si>
    <t>自己評価チェックシート</t>
    <rPh sb="0" eb="2">
      <t>ジコ</t>
    </rPh>
    <rPh sb="2" eb="4">
      <t>ヒョウカ</t>
    </rPh>
    <phoneticPr fontId="5"/>
  </si>
  <si>
    <t>はじめに</t>
    <phoneticPr fontId="5"/>
  </si>
  <si>
    <t>　設問の順に沿って、これまでの活動を振り返りましょう。</t>
    <phoneticPr fontId="5"/>
  </si>
  <si>
    <t>都道府県名</t>
    <rPh sb="0" eb="4">
      <t>トドウフケン</t>
    </rPh>
    <rPh sb="4" eb="5">
      <t>メイ</t>
    </rPh>
    <phoneticPr fontId="5"/>
  </si>
  <si>
    <t>市町村名</t>
    <rPh sb="0" eb="3">
      <t>シチョウソン</t>
    </rPh>
    <rPh sb="3" eb="4">
      <t>メイ</t>
    </rPh>
    <phoneticPr fontId="5"/>
  </si>
  <si>
    <t>活動組織名</t>
    <rPh sb="0" eb="2">
      <t>カツドウ</t>
    </rPh>
    <rPh sb="2" eb="5">
      <t>ソシキメイ</t>
    </rPh>
    <phoneticPr fontId="5"/>
  </si>
  <si>
    <t>活動期間</t>
    <rPh sb="0" eb="2">
      <t>カツドウ</t>
    </rPh>
    <rPh sb="2" eb="4">
      <t>キカン</t>
    </rPh>
    <phoneticPr fontId="5"/>
  </si>
  <si>
    <t>年</t>
    <rPh sb="0" eb="1">
      <t>ネン</t>
    </rPh>
    <phoneticPr fontId="5"/>
  </si>
  <si>
    <t>～</t>
    <phoneticPr fontId="5"/>
  </si>
  <si>
    <t>　今回の自己評価が、活動何年目の評価になるか、以下のうち、該当する方にチェックを入れてください。</t>
    <rPh sb="1" eb="3">
      <t>コンカイ</t>
    </rPh>
    <rPh sb="4" eb="6">
      <t>ジコ</t>
    </rPh>
    <rPh sb="6" eb="8">
      <t>ヒョウカ</t>
    </rPh>
    <rPh sb="10" eb="12">
      <t>カツドウ</t>
    </rPh>
    <rPh sb="12" eb="15">
      <t>ナンネンメ</t>
    </rPh>
    <rPh sb="16" eb="18">
      <t>ヒョウカ</t>
    </rPh>
    <rPh sb="23" eb="25">
      <t>イカ</t>
    </rPh>
    <rPh sb="29" eb="31">
      <t>ガイトウ</t>
    </rPh>
    <rPh sb="33" eb="34">
      <t>ホウ</t>
    </rPh>
    <rPh sb="40" eb="41">
      <t>イ</t>
    </rPh>
    <phoneticPr fontId="5"/>
  </si>
  <si>
    <t>活動開始2年目</t>
    <rPh sb="0" eb="2">
      <t>カツドウ</t>
    </rPh>
    <rPh sb="2" eb="4">
      <t>カイシ</t>
    </rPh>
    <rPh sb="5" eb="7">
      <t>ネンメ</t>
    </rPh>
    <phoneticPr fontId="5"/>
  </si>
  <si>
    <t>活動開始4年目</t>
    <rPh sb="0" eb="2">
      <t>カツドウ</t>
    </rPh>
    <rPh sb="2" eb="4">
      <t>カイシ</t>
    </rPh>
    <rPh sb="5" eb="7">
      <t>ネンメ</t>
    </rPh>
    <phoneticPr fontId="5"/>
  </si>
  <si>
    <t>□</t>
    <phoneticPr fontId="4"/>
  </si>
  <si>
    <t>□</t>
    <phoneticPr fontId="4"/>
  </si>
  <si>
    <t>Ⅰ</t>
    <phoneticPr fontId="5"/>
  </si>
  <si>
    <t>農地維持支払</t>
    <rPh sb="0" eb="2">
      <t>ノウチ</t>
    </rPh>
    <rPh sb="2" eb="4">
      <t>イジ</t>
    </rPh>
    <rPh sb="4" eb="6">
      <t>シハラ</t>
    </rPh>
    <phoneticPr fontId="5"/>
  </si>
  <si>
    <t>資源向上支払</t>
    <rPh sb="0" eb="2">
      <t>シゲン</t>
    </rPh>
    <rPh sb="2" eb="4">
      <t>コウジョウ</t>
    </rPh>
    <rPh sb="4" eb="6">
      <t>シハラ</t>
    </rPh>
    <phoneticPr fontId="5"/>
  </si>
  <si>
    <t>組織運営</t>
    <rPh sb="0" eb="2">
      <t>ソシキ</t>
    </rPh>
    <rPh sb="2" eb="4">
      <t>ウンエイ</t>
    </rPh>
    <phoneticPr fontId="5"/>
  </si>
  <si>
    <t>異常気象時の対応</t>
    <rPh sb="0" eb="2">
      <t>イジョウ</t>
    </rPh>
    <rPh sb="2" eb="4">
      <t>キショウ</t>
    </rPh>
    <rPh sb="4" eb="5">
      <t>ジ</t>
    </rPh>
    <rPh sb="6" eb="8">
      <t>タイオウ</t>
    </rPh>
    <phoneticPr fontId="5"/>
  </si>
  <si>
    <t>遊休農地の発生防止のための保全管理</t>
    <rPh sb="0" eb="4">
      <t>ユウキュウノウチ</t>
    </rPh>
    <rPh sb="5" eb="7">
      <t>ハッセイ</t>
    </rPh>
    <rPh sb="7" eb="9">
      <t>ボウシ</t>
    </rPh>
    <rPh sb="13" eb="15">
      <t>ホゼン</t>
    </rPh>
    <rPh sb="15" eb="17">
      <t>カンリ</t>
    </rPh>
    <phoneticPr fontId="5"/>
  </si>
  <si>
    <t>施設の機能診断、軽微な補修等</t>
    <rPh sb="0" eb="2">
      <t>シセツ</t>
    </rPh>
    <rPh sb="3" eb="5">
      <t>キノウ</t>
    </rPh>
    <rPh sb="5" eb="7">
      <t>シンダン</t>
    </rPh>
    <rPh sb="8" eb="10">
      <t>ケイビ</t>
    </rPh>
    <rPh sb="11" eb="13">
      <t>ホシュウ</t>
    </rPh>
    <rPh sb="13" eb="14">
      <t>ナド</t>
    </rPh>
    <phoneticPr fontId="5"/>
  </si>
  <si>
    <t>生態系保全、水質保全に係る活動</t>
    <rPh sb="0" eb="3">
      <t>セイタイケイ</t>
    </rPh>
    <rPh sb="3" eb="5">
      <t>ホゼン</t>
    </rPh>
    <rPh sb="6" eb="8">
      <t>スイシツ</t>
    </rPh>
    <rPh sb="8" eb="10">
      <t>ホゼン</t>
    </rPh>
    <rPh sb="11" eb="12">
      <t>カカ</t>
    </rPh>
    <rPh sb="13" eb="15">
      <t>カツドウ</t>
    </rPh>
    <phoneticPr fontId="5"/>
  </si>
  <si>
    <t>景観形成・生活環境保全に係る活動</t>
    <rPh sb="0" eb="2">
      <t>ケイカン</t>
    </rPh>
    <rPh sb="2" eb="4">
      <t>ケイセイ</t>
    </rPh>
    <rPh sb="5" eb="7">
      <t>セイカツ</t>
    </rPh>
    <rPh sb="7" eb="9">
      <t>カンキョウ</t>
    </rPh>
    <rPh sb="9" eb="11">
      <t>ホゼン</t>
    </rPh>
    <rPh sb="12" eb="13">
      <t>カカ</t>
    </rPh>
    <rPh sb="14" eb="16">
      <t>カツドウ</t>
    </rPh>
    <phoneticPr fontId="5"/>
  </si>
  <si>
    <t>地下水かん養、資源循環に係る活動</t>
    <rPh sb="0" eb="3">
      <t>チカスイ</t>
    </rPh>
    <rPh sb="5" eb="6">
      <t>ヨウ</t>
    </rPh>
    <rPh sb="7" eb="9">
      <t>シゲン</t>
    </rPh>
    <rPh sb="9" eb="11">
      <t>ジュンカン</t>
    </rPh>
    <rPh sb="12" eb="13">
      <t>カカ</t>
    </rPh>
    <rPh sb="14" eb="16">
      <t>カツドウ</t>
    </rPh>
    <phoneticPr fontId="5"/>
  </si>
  <si>
    <t>計画策定、とりまとめ等の事務手続き</t>
    <rPh sb="0" eb="2">
      <t>ケイカク</t>
    </rPh>
    <rPh sb="2" eb="4">
      <t>サクテイ</t>
    </rPh>
    <rPh sb="10" eb="11">
      <t>ナド</t>
    </rPh>
    <rPh sb="12" eb="14">
      <t>ジム</t>
    </rPh>
    <rPh sb="14" eb="16">
      <t>テツヅ</t>
    </rPh>
    <phoneticPr fontId="5"/>
  </si>
  <si>
    <t>◎</t>
    <phoneticPr fontId="5"/>
  </si>
  <si>
    <t>△</t>
    <phoneticPr fontId="5"/>
  </si>
  <si>
    <t>１．増加している</t>
    <rPh sb="2" eb="4">
      <t>ゾウカ</t>
    </rPh>
    <phoneticPr fontId="5"/>
  </si>
  <si>
    <t>２．変化していない</t>
    <rPh sb="2" eb="4">
      <t>ヘンカ</t>
    </rPh>
    <phoneticPr fontId="5"/>
  </si>
  <si>
    <t>３．減少している</t>
    <rPh sb="2" eb="4">
      <t>ゲンショウ</t>
    </rPh>
    <phoneticPr fontId="5"/>
  </si>
  <si>
    <t>１．回数や人数が増加</t>
    <rPh sb="2" eb="4">
      <t>カイスウ</t>
    </rPh>
    <rPh sb="5" eb="7">
      <t>ニンズウ</t>
    </rPh>
    <rPh sb="8" eb="10">
      <t>ゾウカ</t>
    </rPh>
    <phoneticPr fontId="5"/>
  </si>
  <si>
    <t>３．回数や人数が減少</t>
    <rPh sb="2" eb="4">
      <t>カイスウ</t>
    </rPh>
    <rPh sb="5" eb="7">
      <t>ニンズウ</t>
    </rPh>
    <rPh sb="8" eb="10">
      <t>ゲンショウ</t>
    </rPh>
    <phoneticPr fontId="5"/>
  </si>
  <si>
    <t>１．研修等により問題なく確保できている</t>
    <rPh sb="2" eb="4">
      <t>ケンシュウ</t>
    </rPh>
    <rPh sb="4" eb="5">
      <t>ナド</t>
    </rPh>
    <rPh sb="8" eb="10">
      <t>モンダイ</t>
    </rPh>
    <rPh sb="12" eb="14">
      <t>カクホ</t>
    </rPh>
    <phoneticPr fontId="5"/>
  </si>
  <si>
    <t>２．確保が難しくなる懸念がある</t>
    <rPh sb="2" eb="4">
      <t>カクホ</t>
    </rPh>
    <rPh sb="5" eb="6">
      <t>ムズカ</t>
    </rPh>
    <rPh sb="10" eb="12">
      <t>ケネン</t>
    </rPh>
    <phoneticPr fontId="5"/>
  </si>
  <si>
    <t>３．確保が難しくなってきている</t>
    <rPh sb="2" eb="4">
      <t>カクホ</t>
    </rPh>
    <rPh sb="5" eb="6">
      <t>ムズカ</t>
    </rPh>
    <phoneticPr fontId="5"/>
  </si>
  <si>
    <t>１．問題なく作業を実施している</t>
    <rPh sb="2" eb="4">
      <t>モンダイ</t>
    </rPh>
    <rPh sb="6" eb="8">
      <t>サギョウ</t>
    </rPh>
    <rPh sb="9" eb="11">
      <t>ジッシ</t>
    </rPh>
    <phoneticPr fontId="5"/>
  </si>
  <si>
    <t>２．安全対策に不安がある</t>
    <rPh sb="2" eb="4">
      <t>アンゼン</t>
    </rPh>
    <rPh sb="4" eb="6">
      <t>タイサク</t>
    </rPh>
    <rPh sb="7" eb="9">
      <t>フアン</t>
    </rPh>
    <phoneticPr fontId="5"/>
  </si>
  <si>
    <t>３．活動参加者のケガや事故が増えてきている</t>
    <rPh sb="2" eb="4">
      <t>カツドウ</t>
    </rPh>
    <rPh sb="4" eb="7">
      <t>サンカシャ</t>
    </rPh>
    <rPh sb="11" eb="13">
      <t>ジコ</t>
    </rPh>
    <rPh sb="14" eb="15">
      <t>フ</t>
    </rPh>
    <phoneticPr fontId="5"/>
  </si>
  <si>
    <t>ステップ１</t>
    <phoneticPr fontId="5"/>
  </si>
  <si>
    <t>ステップ２</t>
    <phoneticPr fontId="5"/>
  </si>
  <si>
    <t>ステップ３</t>
    <phoneticPr fontId="5"/>
  </si>
  <si>
    <t>ステップ４</t>
    <phoneticPr fontId="5"/>
  </si>
  <si>
    <t>ステップ５</t>
    <phoneticPr fontId="5"/>
  </si>
  <si>
    <t>：関係者の間での地域の現状や目標の共有</t>
    <rPh sb="1" eb="4">
      <t>カンケイシャ</t>
    </rPh>
    <rPh sb="5" eb="6">
      <t>アイダ</t>
    </rPh>
    <phoneticPr fontId="5"/>
  </si>
  <si>
    <t>：目標に向けた課題の整理</t>
    <phoneticPr fontId="5"/>
  </si>
  <si>
    <t>：具体的な計画の策定</t>
    <rPh sb="1" eb="4">
      <t>グタイテキ</t>
    </rPh>
    <rPh sb="5" eb="7">
      <t>ケイカク</t>
    </rPh>
    <rPh sb="8" eb="10">
      <t>サクテイ</t>
    </rPh>
    <phoneticPr fontId="5"/>
  </si>
  <si>
    <t>：計画に沿った実践</t>
    <rPh sb="1" eb="3">
      <t>ケイカク</t>
    </rPh>
    <rPh sb="4" eb="5">
      <t>ソ</t>
    </rPh>
    <rPh sb="7" eb="9">
      <t>ジッセン</t>
    </rPh>
    <phoneticPr fontId="5"/>
  </si>
  <si>
    <t>：課題解決や方法(体制や役割分担等）の検討</t>
    <phoneticPr fontId="5"/>
  </si>
  <si>
    <t>問１</t>
    <rPh sb="0" eb="1">
      <t>トイ</t>
    </rPh>
    <phoneticPr fontId="5"/>
  </si>
  <si>
    <t>問２</t>
    <rPh sb="0" eb="1">
      <t>トイ</t>
    </rPh>
    <phoneticPr fontId="5"/>
  </si>
  <si>
    <t>△</t>
    <phoneticPr fontId="5"/>
  </si>
  <si>
    <t>問題なく取り組んでいる</t>
    <rPh sb="0" eb="2">
      <t>モンダイ</t>
    </rPh>
    <rPh sb="4" eb="5">
      <t>ト</t>
    </rPh>
    <rPh sb="6" eb="7">
      <t>ク</t>
    </rPh>
    <phoneticPr fontId="5"/>
  </si>
  <si>
    <t>負担となってきている</t>
    <rPh sb="0" eb="2">
      <t>フタン</t>
    </rPh>
    <phoneticPr fontId="5"/>
  </si>
  <si>
    <t>積極的に取り組んでいる</t>
    <rPh sb="0" eb="2">
      <t>セッキョク</t>
    </rPh>
    <rPh sb="2" eb="3">
      <t>テキ</t>
    </rPh>
    <rPh sb="4" eb="5">
      <t>ト</t>
    </rPh>
    <rPh sb="6" eb="7">
      <t>ク</t>
    </rPh>
    <phoneticPr fontId="5"/>
  </si>
  <si>
    <t>取り組んでいる</t>
    <rPh sb="0" eb="1">
      <t>ト</t>
    </rPh>
    <rPh sb="2" eb="3">
      <t>ク</t>
    </rPh>
    <phoneticPr fontId="5"/>
  </si>
  <si>
    <t>取り組んでいない</t>
    <rPh sb="0" eb="1">
      <t>ト</t>
    </rPh>
    <rPh sb="2" eb="3">
      <t>ク</t>
    </rPh>
    <phoneticPr fontId="5"/>
  </si>
  <si>
    <t>取り組んでいるが、問題がある</t>
    <rPh sb="0" eb="1">
      <t>ト</t>
    </rPh>
    <rPh sb="2" eb="3">
      <t>ク</t>
    </rPh>
    <rPh sb="9" eb="11">
      <t>モンダイ</t>
    </rPh>
    <phoneticPr fontId="5"/>
  </si>
  <si>
    <t>活動の振り返りによる活動参加者間での取組成果の共有</t>
    <rPh sb="0" eb="2">
      <t>カツドウ</t>
    </rPh>
    <rPh sb="3" eb="4">
      <t>フ</t>
    </rPh>
    <rPh sb="5" eb="6">
      <t>カエ</t>
    </rPh>
    <rPh sb="10" eb="12">
      <t>カツドウ</t>
    </rPh>
    <rPh sb="12" eb="15">
      <t>サンカシャ</t>
    </rPh>
    <rPh sb="15" eb="16">
      <t>アイダ</t>
    </rPh>
    <rPh sb="18" eb="20">
      <t>トリクミ</t>
    </rPh>
    <rPh sb="20" eb="22">
      <t>セイカ</t>
    </rPh>
    <rPh sb="23" eb="25">
      <t>キョウユウ</t>
    </rPh>
    <phoneticPr fontId="5"/>
  </si>
  <si>
    <t>◎</t>
    <phoneticPr fontId="5"/>
  </si>
  <si>
    <t>△</t>
    <phoneticPr fontId="5"/>
  </si>
  <si>
    <t>×</t>
    <phoneticPr fontId="5"/>
  </si>
  <si>
    <t>行政や他の活動組織等との情報交換、連携</t>
    <rPh sb="0" eb="2">
      <t>ギョウセイ</t>
    </rPh>
    <rPh sb="3" eb="4">
      <t>タ</t>
    </rPh>
    <rPh sb="5" eb="7">
      <t>カツドウ</t>
    </rPh>
    <rPh sb="7" eb="9">
      <t>ソシキ</t>
    </rPh>
    <rPh sb="9" eb="10">
      <t>ナド</t>
    </rPh>
    <rPh sb="12" eb="14">
      <t>ジョウホウ</t>
    </rPh>
    <rPh sb="14" eb="16">
      <t>コウカン</t>
    </rPh>
    <rPh sb="17" eb="19">
      <t>レンケイ</t>
    </rPh>
    <phoneticPr fontId="5"/>
  </si>
  <si>
    <t>農業者と非農業者の連携、協働</t>
    <rPh sb="0" eb="3">
      <t>ノウギョウシャ</t>
    </rPh>
    <rPh sb="4" eb="5">
      <t>ヒ</t>
    </rPh>
    <rPh sb="5" eb="8">
      <t>ノウギョウシャ</t>
    </rPh>
    <rPh sb="9" eb="11">
      <t>レンケイ</t>
    </rPh>
    <rPh sb="12" eb="14">
      <t>キョウドウ</t>
    </rPh>
    <phoneticPr fontId="5"/>
  </si>
  <si>
    <t>活動内容の広報等による構成員以外の方の関心の誘発、新たな活動参加者の取り込み</t>
    <rPh sb="0" eb="2">
      <t>カツドウ</t>
    </rPh>
    <rPh sb="2" eb="4">
      <t>ナイヨウ</t>
    </rPh>
    <rPh sb="5" eb="7">
      <t>コウホウ</t>
    </rPh>
    <rPh sb="7" eb="8">
      <t>ナド</t>
    </rPh>
    <rPh sb="11" eb="14">
      <t>コウセイイン</t>
    </rPh>
    <rPh sb="14" eb="16">
      <t>イガイ</t>
    </rPh>
    <rPh sb="17" eb="18">
      <t>カタ</t>
    </rPh>
    <rPh sb="19" eb="21">
      <t>カンシン</t>
    </rPh>
    <rPh sb="22" eb="24">
      <t>ユウハツ</t>
    </rPh>
    <rPh sb="25" eb="26">
      <t>アラ</t>
    </rPh>
    <rPh sb="28" eb="30">
      <t>カツドウ</t>
    </rPh>
    <rPh sb="30" eb="33">
      <t>サンカシャ</t>
    </rPh>
    <rPh sb="34" eb="35">
      <t>ト</t>
    </rPh>
    <rPh sb="36" eb="37">
      <t>コ</t>
    </rPh>
    <phoneticPr fontId="5"/>
  </si>
  <si>
    <t>組織運営や事務を担う人材の育成</t>
    <rPh sb="0" eb="2">
      <t>ソシキ</t>
    </rPh>
    <rPh sb="2" eb="4">
      <t>ウンエイ</t>
    </rPh>
    <rPh sb="5" eb="7">
      <t>ジム</t>
    </rPh>
    <rPh sb="8" eb="9">
      <t>ニナ</t>
    </rPh>
    <rPh sb="10" eb="12">
      <t>ジンザイ</t>
    </rPh>
    <rPh sb="13" eb="15">
      <t>イクセイ</t>
    </rPh>
    <phoneticPr fontId="5"/>
  </si>
  <si>
    <t>△</t>
    <phoneticPr fontId="5"/>
  </si>
  <si>
    <t>×</t>
    <phoneticPr fontId="5"/>
  </si>
  <si>
    <t>Ⅱ</t>
    <phoneticPr fontId="5"/>
  </si>
  <si>
    <t>非農業者等の共同活動への参加による担い手農業者や法人等の負担軽減</t>
    <rPh sb="0" eb="1">
      <t>ヒ</t>
    </rPh>
    <rPh sb="1" eb="4">
      <t>ノウギョウシャ</t>
    </rPh>
    <rPh sb="4" eb="5">
      <t>ナド</t>
    </rPh>
    <rPh sb="6" eb="8">
      <t>キョウドウ</t>
    </rPh>
    <rPh sb="8" eb="10">
      <t>カツドウ</t>
    </rPh>
    <rPh sb="12" eb="14">
      <t>サンカ</t>
    </rPh>
    <rPh sb="17" eb="18">
      <t>ニナ</t>
    </rPh>
    <rPh sb="19" eb="20">
      <t>テ</t>
    </rPh>
    <rPh sb="20" eb="23">
      <t>ノウギョウシャ</t>
    </rPh>
    <rPh sb="24" eb="26">
      <t>ホウジン</t>
    </rPh>
    <rPh sb="26" eb="27">
      <t>トウ</t>
    </rPh>
    <rPh sb="28" eb="30">
      <t>フタン</t>
    </rPh>
    <rPh sb="30" eb="32">
      <t>ケイゲン</t>
    </rPh>
    <phoneticPr fontId="5"/>
  </si>
  <si>
    <t>農業者の営農意欲の維持、向上</t>
    <rPh sb="0" eb="3">
      <t>ノウギョウシャ</t>
    </rPh>
    <rPh sb="4" eb="6">
      <t>エイノウ</t>
    </rPh>
    <rPh sb="6" eb="8">
      <t>イヨク</t>
    </rPh>
    <rPh sb="9" eb="11">
      <t>イジ</t>
    </rPh>
    <rPh sb="12" eb="14">
      <t>コウジョウ</t>
    </rPh>
    <phoneticPr fontId="5"/>
  </si>
  <si>
    <t>非農業者の地域農業や農業用水、農業用水利施設等への理解醸成</t>
    <rPh sb="0" eb="1">
      <t>ヒ</t>
    </rPh>
    <rPh sb="1" eb="4">
      <t>ノウギョウシャ</t>
    </rPh>
    <rPh sb="5" eb="7">
      <t>チイキ</t>
    </rPh>
    <rPh sb="7" eb="9">
      <t>ノウギョウ</t>
    </rPh>
    <rPh sb="10" eb="12">
      <t>ノウギョウ</t>
    </rPh>
    <rPh sb="12" eb="14">
      <t>ヨウスイ</t>
    </rPh>
    <rPh sb="15" eb="18">
      <t>ノウギョウヨウ</t>
    </rPh>
    <rPh sb="18" eb="20">
      <t>スイリ</t>
    </rPh>
    <rPh sb="20" eb="22">
      <t>シセツ</t>
    </rPh>
    <rPh sb="22" eb="23">
      <t>ナド</t>
    </rPh>
    <rPh sb="25" eb="27">
      <t>リカイ</t>
    </rPh>
    <rPh sb="27" eb="29">
      <t>ジョウセイ</t>
    </rPh>
    <phoneticPr fontId="5"/>
  </si>
  <si>
    <t>地域住民の地域資源や農村環境の保全への関心の向上</t>
    <rPh sb="0" eb="2">
      <t>チイキ</t>
    </rPh>
    <rPh sb="2" eb="4">
      <t>ジュウミン</t>
    </rPh>
    <rPh sb="5" eb="7">
      <t>チイキ</t>
    </rPh>
    <rPh sb="7" eb="9">
      <t>シゲン</t>
    </rPh>
    <rPh sb="10" eb="12">
      <t>ノウソン</t>
    </rPh>
    <rPh sb="12" eb="14">
      <t>カンキョウ</t>
    </rPh>
    <rPh sb="15" eb="17">
      <t>ホゼン</t>
    </rPh>
    <rPh sb="19" eb="21">
      <t>カンシン</t>
    </rPh>
    <rPh sb="22" eb="24">
      <t>コウジョウ</t>
    </rPh>
    <phoneticPr fontId="5"/>
  </si>
  <si>
    <t>各種団体や非農業者等の参画の促進</t>
    <rPh sb="0" eb="2">
      <t>カクシュ</t>
    </rPh>
    <rPh sb="2" eb="4">
      <t>ダンタイ</t>
    </rPh>
    <rPh sb="5" eb="6">
      <t>ヒ</t>
    </rPh>
    <rPh sb="6" eb="9">
      <t>ノウギョウシャ</t>
    </rPh>
    <rPh sb="9" eb="10">
      <t>ナド</t>
    </rPh>
    <rPh sb="11" eb="13">
      <t>サンカク</t>
    </rPh>
    <rPh sb="14" eb="16">
      <t>ソクシン</t>
    </rPh>
    <phoneticPr fontId="5"/>
  </si>
  <si>
    <t>話し合いや活動機会の増加による地域コミュニティの活性化</t>
    <rPh sb="0" eb="1">
      <t>ハナ</t>
    </rPh>
    <rPh sb="2" eb="3">
      <t>ア</t>
    </rPh>
    <rPh sb="5" eb="7">
      <t>カツドウ</t>
    </rPh>
    <rPh sb="7" eb="9">
      <t>キカイ</t>
    </rPh>
    <rPh sb="10" eb="12">
      <t>ゾウカ</t>
    </rPh>
    <rPh sb="15" eb="17">
      <t>チイキ</t>
    </rPh>
    <rPh sb="24" eb="27">
      <t>カッセイカ</t>
    </rPh>
    <phoneticPr fontId="5"/>
  </si>
  <si>
    <t>地域の環境の保全・向上</t>
    <rPh sb="0" eb="2">
      <t>チイキ</t>
    </rPh>
    <rPh sb="3" eb="5">
      <t>カンキョウ</t>
    </rPh>
    <rPh sb="6" eb="8">
      <t>ホゼン</t>
    </rPh>
    <rPh sb="9" eb="11">
      <t>コウジョウ</t>
    </rPh>
    <phoneticPr fontId="5"/>
  </si>
  <si>
    <t>水路・農道等の地域資源を保全管理する人材の確保等、管理体制の強化</t>
    <rPh sb="0" eb="2">
      <t>スイロ</t>
    </rPh>
    <rPh sb="3" eb="5">
      <t>ノウドウ</t>
    </rPh>
    <rPh sb="5" eb="6">
      <t>トウ</t>
    </rPh>
    <rPh sb="7" eb="9">
      <t>チイキ</t>
    </rPh>
    <rPh sb="9" eb="11">
      <t>シゲン</t>
    </rPh>
    <rPh sb="12" eb="14">
      <t>ホゼン</t>
    </rPh>
    <rPh sb="14" eb="16">
      <t>カンリ</t>
    </rPh>
    <rPh sb="18" eb="20">
      <t>ジンザイ</t>
    </rPh>
    <rPh sb="21" eb="23">
      <t>カクホ</t>
    </rPh>
    <rPh sb="23" eb="24">
      <t>ナド</t>
    </rPh>
    <rPh sb="25" eb="27">
      <t>カンリ</t>
    </rPh>
    <rPh sb="27" eb="29">
      <t>タイセイ</t>
    </rPh>
    <rPh sb="30" eb="32">
      <t>キョウカ</t>
    </rPh>
    <phoneticPr fontId="2"/>
  </si>
  <si>
    <t>自然災害や二次災害等による被害の抑制・防止、復旧の迅速化</t>
    <rPh sb="0" eb="2">
      <t>シゼン</t>
    </rPh>
    <rPh sb="2" eb="4">
      <t>サイガイ</t>
    </rPh>
    <rPh sb="5" eb="7">
      <t>ニジ</t>
    </rPh>
    <rPh sb="7" eb="9">
      <t>サイガイ</t>
    </rPh>
    <rPh sb="9" eb="10">
      <t>ナド</t>
    </rPh>
    <rPh sb="13" eb="15">
      <t>ヒガイ</t>
    </rPh>
    <rPh sb="16" eb="18">
      <t>ヨクセイ</t>
    </rPh>
    <rPh sb="19" eb="21">
      <t>ボウシ</t>
    </rPh>
    <rPh sb="22" eb="24">
      <t>フッキュウ</t>
    </rPh>
    <rPh sb="25" eb="28">
      <t>ジンソクカ</t>
    </rPh>
    <phoneticPr fontId="5"/>
  </si>
  <si>
    <t>水路・農道等の地域資源の適切な保全、遊休農地の発生防止</t>
    <rPh sb="0" eb="2">
      <t>スイロ</t>
    </rPh>
    <rPh sb="3" eb="5">
      <t>ノウドウ</t>
    </rPh>
    <rPh sb="5" eb="6">
      <t>ナド</t>
    </rPh>
    <rPh sb="7" eb="9">
      <t>チイキ</t>
    </rPh>
    <rPh sb="9" eb="11">
      <t>シゲン</t>
    </rPh>
    <rPh sb="12" eb="14">
      <t>テキセツ</t>
    </rPh>
    <rPh sb="15" eb="17">
      <t>ホゼン</t>
    </rPh>
    <rPh sb="18" eb="22">
      <t>ユウキュウノウチ</t>
    </rPh>
    <rPh sb="23" eb="25">
      <t>ハッセイ</t>
    </rPh>
    <rPh sb="25" eb="27">
      <t>ボウシ</t>
    </rPh>
    <phoneticPr fontId="5"/>
  </si>
  <si>
    <t>施設の破損、故障や溢水等による農業生産や周辺地域への被害抑制</t>
    <rPh sb="0" eb="2">
      <t>シセツ</t>
    </rPh>
    <rPh sb="3" eb="5">
      <t>ハソン</t>
    </rPh>
    <rPh sb="6" eb="8">
      <t>コショウ</t>
    </rPh>
    <rPh sb="9" eb="10">
      <t>アフ</t>
    </rPh>
    <rPh sb="10" eb="11">
      <t>ミズ</t>
    </rPh>
    <rPh sb="11" eb="12">
      <t>ナド</t>
    </rPh>
    <rPh sb="15" eb="17">
      <t>ノウギョウ</t>
    </rPh>
    <rPh sb="17" eb="19">
      <t>セイサン</t>
    </rPh>
    <rPh sb="20" eb="22">
      <t>シュウヘン</t>
    </rPh>
    <rPh sb="22" eb="24">
      <t>チイキ</t>
    </rPh>
    <rPh sb="26" eb="28">
      <t>ヒガイ</t>
    </rPh>
    <rPh sb="28" eb="30">
      <t>ヨクセイ</t>
    </rPh>
    <phoneticPr fontId="5"/>
  </si>
  <si>
    <t>取組内容</t>
    <rPh sb="0" eb="2">
      <t>トリクミ</t>
    </rPh>
    <rPh sb="2" eb="4">
      <t>ナイヨウ</t>
    </rPh>
    <phoneticPr fontId="5"/>
  </si>
  <si>
    <t>活動内容</t>
    <rPh sb="0" eb="2">
      <t>カツドウ</t>
    </rPh>
    <rPh sb="2" eb="4">
      <t>ナイヨウ</t>
    </rPh>
    <phoneticPr fontId="5"/>
  </si>
  <si>
    <t>人</t>
    <rPh sb="0" eb="1">
      <t>ニン</t>
    </rPh>
    <phoneticPr fontId="5"/>
  </si>
  <si>
    <t>令和２年度</t>
    <rPh sb="0" eb="2">
      <t>レイワ</t>
    </rPh>
    <rPh sb="3" eb="4">
      <t>ネン</t>
    </rPh>
    <rPh sb="4" eb="5">
      <t>ド</t>
    </rPh>
    <phoneticPr fontId="5"/>
  </si>
  <si>
    <t>令和３年度</t>
    <rPh sb="0" eb="2">
      <t>レイワ</t>
    </rPh>
    <rPh sb="3" eb="4">
      <t>ネン</t>
    </rPh>
    <rPh sb="4" eb="5">
      <t>ド</t>
    </rPh>
    <phoneticPr fontId="5"/>
  </si>
  <si>
    <t>令和４年度</t>
    <rPh sb="0" eb="2">
      <t>レイワ</t>
    </rPh>
    <rPh sb="3" eb="4">
      <t>ネン</t>
    </rPh>
    <rPh sb="4" eb="5">
      <t>ド</t>
    </rPh>
    <phoneticPr fontId="5"/>
  </si>
  <si>
    <t>回</t>
    <rPh sb="0" eb="1">
      <t>カイ</t>
    </rPh>
    <phoneticPr fontId="5"/>
  </si>
  <si>
    <t>これまでの活動を振り返りましょう。</t>
    <phoneticPr fontId="5"/>
  </si>
  <si>
    <t>あなたの組織の活動の実施状況について、点検してみましょう。</t>
    <rPh sb="4" eb="6">
      <t>ソシキ</t>
    </rPh>
    <rPh sb="7" eb="9">
      <t>カツドウ</t>
    </rPh>
    <rPh sb="10" eb="12">
      <t>ジッシ</t>
    </rPh>
    <rPh sb="12" eb="14">
      <t>ジョウキョウ</t>
    </rPh>
    <rPh sb="19" eb="21">
      <t>テンケン</t>
    </rPh>
    <phoneticPr fontId="5"/>
  </si>
  <si>
    <t>活動の継続や展開に向けた取組の実施状況について点検してみましょう。</t>
    <rPh sb="0" eb="2">
      <t>カツドウ</t>
    </rPh>
    <rPh sb="3" eb="5">
      <t>ケイゾク</t>
    </rPh>
    <rPh sb="6" eb="8">
      <t>テンカイ</t>
    </rPh>
    <rPh sb="9" eb="10">
      <t>ム</t>
    </rPh>
    <rPh sb="12" eb="14">
      <t>トリクミ</t>
    </rPh>
    <rPh sb="15" eb="17">
      <t>ジッシ</t>
    </rPh>
    <rPh sb="17" eb="19">
      <t>ジョウキョウ</t>
    </rPh>
    <rPh sb="23" eb="25">
      <t>テンケン</t>
    </rPh>
    <phoneticPr fontId="5"/>
  </si>
  <si>
    <t>活動の効果、活動による地域の変化等について確認してみましょう。</t>
    <rPh sb="0" eb="2">
      <t>カツドウ</t>
    </rPh>
    <rPh sb="3" eb="5">
      <t>コウカ</t>
    </rPh>
    <rPh sb="6" eb="8">
      <t>カツドウ</t>
    </rPh>
    <rPh sb="11" eb="13">
      <t>チイキ</t>
    </rPh>
    <rPh sb="14" eb="16">
      <t>ヘンカ</t>
    </rPh>
    <rPh sb="16" eb="17">
      <t>トウ</t>
    </rPh>
    <rPh sb="21" eb="23">
      <t>カクニン</t>
    </rPh>
    <phoneticPr fontId="5"/>
  </si>
  <si>
    <t>【波及的な効果】</t>
    <rPh sb="0" eb="2">
      <t>ハキュウテキ</t>
    </rPh>
    <rPh sb="3" eb="5">
      <t>コウカ</t>
    </rPh>
    <phoneticPr fontId="11"/>
  </si>
  <si>
    <t>担い手の確保が図られている</t>
    <rPh sb="0" eb="1">
      <t>ニナ</t>
    </rPh>
    <rPh sb="2" eb="3">
      <t>テ</t>
    </rPh>
    <rPh sb="4" eb="6">
      <t>カクホ</t>
    </rPh>
    <rPh sb="7" eb="8">
      <t>ハカ</t>
    </rPh>
    <phoneticPr fontId="2"/>
  </si>
  <si>
    <t>農地の利用集積が図られている</t>
    <rPh sb="0" eb="2">
      <t>ノウチ</t>
    </rPh>
    <rPh sb="3" eb="5">
      <t>リヨウ</t>
    </rPh>
    <rPh sb="5" eb="7">
      <t>シュウセキ</t>
    </rPh>
    <rPh sb="8" eb="9">
      <t>ハカ</t>
    </rPh>
    <phoneticPr fontId="2"/>
  </si>
  <si>
    <t>６次産業化や農産物の高付加価値化につながっている</t>
    <rPh sb="6" eb="9">
      <t>ノウサンブツ</t>
    </rPh>
    <rPh sb="10" eb="11">
      <t>コウ</t>
    </rPh>
    <rPh sb="11" eb="13">
      <t>フカ</t>
    </rPh>
    <rPh sb="13" eb="16">
      <t>カチカ</t>
    </rPh>
    <phoneticPr fontId="2"/>
  </si>
  <si>
    <t>異常気象への対応や防災・減災への取組に関する情報発信・情報共有、意識啓発</t>
    <rPh sb="0" eb="2">
      <t>イジョウ</t>
    </rPh>
    <rPh sb="2" eb="4">
      <t>キショウ</t>
    </rPh>
    <rPh sb="6" eb="8">
      <t>タイオウ</t>
    </rPh>
    <rPh sb="9" eb="11">
      <t>ボウサイ</t>
    </rPh>
    <rPh sb="12" eb="14">
      <t>ゲンサイ</t>
    </rPh>
    <rPh sb="16" eb="18">
      <t>トリクミ</t>
    </rPh>
    <rPh sb="19" eb="20">
      <t>カン</t>
    </rPh>
    <rPh sb="22" eb="24">
      <t>ジョウホウ</t>
    </rPh>
    <rPh sb="24" eb="26">
      <t>ハッシン</t>
    </rPh>
    <rPh sb="27" eb="29">
      <t>ジョウホウ</t>
    </rPh>
    <rPh sb="29" eb="31">
      <t>キョウユウ</t>
    </rPh>
    <rPh sb="32" eb="34">
      <t>イシキ</t>
    </rPh>
    <rPh sb="34" eb="36">
      <t>ケイハツ</t>
    </rPh>
    <phoneticPr fontId="5"/>
  </si>
  <si>
    <t>①機能診断・補修技術等の習得、習得者の確保</t>
    <rPh sb="1" eb="3">
      <t>キノウ</t>
    </rPh>
    <rPh sb="3" eb="5">
      <t>シンダン</t>
    </rPh>
    <rPh sb="6" eb="8">
      <t>ホシュウ</t>
    </rPh>
    <rPh sb="8" eb="10">
      <t>ギジュツ</t>
    </rPh>
    <rPh sb="10" eb="11">
      <t>ナド</t>
    </rPh>
    <rPh sb="12" eb="14">
      <t>シュウトク</t>
    </rPh>
    <rPh sb="15" eb="17">
      <t>シュウトク</t>
    </rPh>
    <rPh sb="17" eb="18">
      <t>シャ</t>
    </rPh>
    <rPh sb="19" eb="21">
      <t>カクホ</t>
    </rPh>
    <phoneticPr fontId="5"/>
  </si>
  <si>
    <t>②作業安全対策</t>
    <rPh sb="1" eb="3">
      <t>サギョウ</t>
    </rPh>
    <rPh sb="3" eb="5">
      <t>アンゼン</t>
    </rPh>
    <rPh sb="5" eb="7">
      <t>タイサク</t>
    </rPh>
    <phoneticPr fontId="5"/>
  </si>
  <si>
    <t>②年間の話し合い等の開催回数</t>
    <rPh sb="1" eb="3">
      <t>ネンカン</t>
    </rPh>
    <rPh sb="4" eb="5">
      <t>ハナ</t>
    </rPh>
    <rPh sb="6" eb="7">
      <t>ア</t>
    </rPh>
    <rPh sb="8" eb="9">
      <t>ナド</t>
    </rPh>
    <rPh sb="10" eb="12">
      <t>カイサイ</t>
    </rPh>
    <rPh sb="12" eb="14">
      <t>カイスウ</t>
    </rPh>
    <phoneticPr fontId="5"/>
  </si>
  <si>
    <t>①活動参加者</t>
    <rPh sb="1" eb="3">
      <t>カツドウ</t>
    </rPh>
    <rPh sb="3" eb="6">
      <t>サンカシャ</t>
    </rPh>
    <phoneticPr fontId="5"/>
  </si>
  <si>
    <t>Ⅰ</t>
    <phoneticPr fontId="5"/>
  </si>
  <si>
    <t>自己評価組織が活動する地域に現れている変化の評価</t>
    <rPh sb="0" eb="2">
      <t>ジコ</t>
    </rPh>
    <rPh sb="2" eb="4">
      <t>ヒョウカ</t>
    </rPh>
    <rPh sb="4" eb="6">
      <t>ソシキ</t>
    </rPh>
    <rPh sb="7" eb="9">
      <t>カツドウ</t>
    </rPh>
    <rPh sb="11" eb="13">
      <t>チイキ</t>
    </rPh>
    <rPh sb="14" eb="15">
      <t>アラワ</t>
    </rPh>
    <rPh sb="19" eb="21">
      <t>ヘンカ</t>
    </rPh>
    <rPh sb="22" eb="24">
      <t>ヒョウカ</t>
    </rPh>
    <phoneticPr fontId="5"/>
  </si>
  <si>
    <t>優良</t>
    <rPh sb="0" eb="2">
      <t>ユウリョウ</t>
    </rPh>
    <phoneticPr fontId="5"/>
  </si>
  <si>
    <t>適当</t>
    <rPh sb="0" eb="2">
      <t>テキトウ</t>
    </rPh>
    <phoneticPr fontId="5"/>
  </si>
  <si>
    <t>返還</t>
    <rPh sb="0" eb="2">
      <t>ヘンカン</t>
    </rPh>
    <phoneticPr fontId="5"/>
  </si>
  <si>
    <t>計画どおりの活動が行われているが、活動の改善が必要、または活動の継続性に懸念がある</t>
    <rPh sb="0" eb="2">
      <t>ケイカク</t>
    </rPh>
    <rPh sb="6" eb="8">
      <t>カツドウ</t>
    </rPh>
    <rPh sb="9" eb="10">
      <t>オコナ</t>
    </rPh>
    <rPh sb="17" eb="19">
      <t>カツドウ</t>
    </rPh>
    <rPh sb="20" eb="22">
      <t>カイゼン</t>
    </rPh>
    <rPh sb="23" eb="25">
      <t>ヒツヨウ</t>
    </rPh>
    <rPh sb="29" eb="31">
      <t>カツドウ</t>
    </rPh>
    <rPh sb="32" eb="35">
      <t>ケイゾクセイ</t>
    </rPh>
    <rPh sb="36" eb="38">
      <t>ケネン</t>
    </rPh>
    <phoneticPr fontId="5"/>
  </si>
  <si>
    <t>計画どおりの活動の実施が見込まれ、活動の継続性に懸念はない</t>
    <rPh sb="0" eb="2">
      <t>ケイカク</t>
    </rPh>
    <rPh sb="6" eb="8">
      <t>カツドウ</t>
    </rPh>
    <rPh sb="9" eb="11">
      <t>ジッシ</t>
    </rPh>
    <rPh sb="12" eb="14">
      <t>ミコ</t>
    </rPh>
    <rPh sb="17" eb="19">
      <t>カツドウ</t>
    </rPh>
    <rPh sb="20" eb="23">
      <t>ケイゾクセイ</t>
    </rPh>
    <rPh sb="24" eb="26">
      <t>ケネン</t>
    </rPh>
    <phoneticPr fontId="5"/>
  </si>
  <si>
    <t>市町村評価チェックシート</t>
    <rPh sb="0" eb="3">
      <t>シチョウソン</t>
    </rPh>
    <rPh sb="3" eb="5">
      <t>ヒョウカ</t>
    </rPh>
    <phoneticPr fontId="5"/>
  </si>
  <si>
    <t>組織の評価</t>
    <rPh sb="0" eb="2">
      <t>ソシキ</t>
    </rPh>
    <rPh sb="3" eb="5">
      <t>ヒョウカ</t>
    </rPh>
    <phoneticPr fontId="5"/>
  </si>
  <si>
    <t>市町村評価</t>
    <rPh sb="0" eb="3">
      <t>シチョウソン</t>
    </rPh>
    <rPh sb="3" eb="5">
      <t>ヒョウカ</t>
    </rPh>
    <phoneticPr fontId="5"/>
  </si>
  <si>
    <t>指導・助言の内容</t>
    <rPh sb="0" eb="2">
      <t>シドウ</t>
    </rPh>
    <rPh sb="3" eb="5">
      <t>ジョゲン</t>
    </rPh>
    <rPh sb="6" eb="8">
      <t>ナイヨウ</t>
    </rPh>
    <phoneticPr fontId="5"/>
  </si>
  <si>
    <t>計画以上の活動の実施が見込まれ、活動の継続性に懸念はない</t>
    <rPh sb="0" eb="2">
      <t>ケイカク</t>
    </rPh>
    <rPh sb="2" eb="4">
      <t>イジョウ</t>
    </rPh>
    <rPh sb="5" eb="7">
      <t>カツドウ</t>
    </rPh>
    <rPh sb="8" eb="10">
      <t>ジッシ</t>
    </rPh>
    <rPh sb="11" eb="13">
      <t>ミコ</t>
    </rPh>
    <rPh sb="16" eb="18">
      <t>カツドウ</t>
    </rPh>
    <rPh sb="19" eb="22">
      <t>ケイゾクセイ</t>
    </rPh>
    <rPh sb="23" eb="25">
      <t>ケネン</t>
    </rPh>
    <phoneticPr fontId="5"/>
  </si>
  <si>
    <t>活動組織の自己評価を踏まえた市町村評価</t>
    <rPh sb="0" eb="2">
      <t>カツドウ</t>
    </rPh>
    <rPh sb="2" eb="4">
      <t>ソシキ</t>
    </rPh>
    <rPh sb="5" eb="7">
      <t>ジコ</t>
    </rPh>
    <rPh sb="7" eb="9">
      <t>ヒョウカ</t>
    </rPh>
    <rPh sb="10" eb="11">
      <t>フ</t>
    </rPh>
    <rPh sb="14" eb="17">
      <t>シチョウソン</t>
    </rPh>
    <rPh sb="17" eb="19">
      <t>ヒョウカ</t>
    </rPh>
    <phoneticPr fontId="5"/>
  </si>
  <si>
    <t>水路・農道等の地域資源の適切な保全、遊休農地の発生防止</t>
    <rPh sb="0" eb="2">
      <t>スイロ</t>
    </rPh>
    <rPh sb="3" eb="5">
      <t>ノウドウ</t>
    </rPh>
    <rPh sb="5" eb="6">
      <t>ナド</t>
    </rPh>
    <rPh sb="7" eb="9">
      <t>チイキ</t>
    </rPh>
    <rPh sb="9" eb="11">
      <t>シゲン</t>
    </rPh>
    <rPh sb="12" eb="14">
      <t>テキセツ</t>
    </rPh>
    <rPh sb="15" eb="17">
      <t>ホゼン</t>
    </rPh>
    <rPh sb="18" eb="22">
      <t>ユウキュウノウチ</t>
    </rPh>
    <rPh sb="23" eb="25">
      <t>ハッセイ</t>
    </rPh>
    <rPh sb="25" eb="27">
      <t>ボウシ</t>
    </rPh>
    <phoneticPr fontId="2"/>
  </si>
  <si>
    <t>地域住民の地域資源や農村環境の保全への関心の向上</t>
    <rPh sb="0" eb="2">
      <t>チイキ</t>
    </rPh>
    <rPh sb="2" eb="4">
      <t>ジュウミン</t>
    </rPh>
    <rPh sb="5" eb="7">
      <t>チイキ</t>
    </rPh>
    <rPh sb="7" eb="9">
      <t>シゲン</t>
    </rPh>
    <rPh sb="10" eb="12">
      <t>ノウソン</t>
    </rPh>
    <rPh sb="12" eb="14">
      <t>カンキョウ</t>
    </rPh>
    <rPh sb="15" eb="17">
      <t>ホゼン</t>
    </rPh>
    <rPh sb="19" eb="21">
      <t>カンシン</t>
    </rPh>
    <rPh sb="22" eb="24">
      <t>コウジョウ</t>
    </rPh>
    <phoneticPr fontId="2"/>
  </si>
  <si>
    <t>地域の環境の保全・向上</t>
    <rPh sb="0" eb="2">
      <t>チイキ</t>
    </rPh>
    <rPh sb="3" eb="5">
      <t>カンキョウ</t>
    </rPh>
    <rPh sb="6" eb="8">
      <t>ホゼン</t>
    </rPh>
    <rPh sb="9" eb="11">
      <t>コウジョウ</t>
    </rPh>
    <phoneticPr fontId="2"/>
  </si>
  <si>
    <t>施設の破損、故障や溢水等による農業生産や周辺地域への被害抑制</t>
    <rPh sb="0" eb="2">
      <t>シセツ</t>
    </rPh>
    <rPh sb="3" eb="5">
      <t>ハソン</t>
    </rPh>
    <rPh sb="6" eb="8">
      <t>コショウ</t>
    </rPh>
    <rPh sb="9" eb="10">
      <t>アフ</t>
    </rPh>
    <rPh sb="10" eb="11">
      <t>ミズ</t>
    </rPh>
    <rPh sb="11" eb="12">
      <t>ナド</t>
    </rPh>
    <rPh sb="15" eb="17">
      <t>ノウギョウ</t>
    </rPh>
    <rPh sb="17" eb="19">
      <t>セイサン</t>
    </rPh>
    <rPh sb="20" eb="22">
      <t>シュウヘン</t>
    </rPh>
    <rPh sb="22" eb="24">
      <t>チイキ</t>
    </rPh>
    <rPh sb="26" eb="28">
      <t>ヒガイ</t>
    </rPh>
    <rPh sb="28" eb="30">
      <t>ヨクセイ</t>
    </rPh>
    <phoneticPr fontId="2"/>
  </si>
  <si>
    <t>自然災害や二次災害等による被害の抑制・防止、復旧の迅速化</t>
    <rPh sb="0" eb="2">
      <t>シゼン</t>
    </rPh>
    <rPh sb="2" eb="4">
      <t>サイガイ</t>
    </rPh>
    <rPh sb="5" eb="7">
      <t>ニジ</t>
    </rPh>
    <rPh sb="7" eb="9">
      <t>サイガイ</t>
    </rPh>
    <rPh sb="9" eb="10">
      <t>ナド</t>
    </rPh>
    <rPh sb="13" eb="15">
      <t>ヒガイ</t>
    </rPh>
    <rPh sb="16" eb="18">
      <t>ヨクセイ</t>
    </rPh>
    <rPh sb="19" eb="21">
      <t>ボウシ</t>
    </rPh>
    <rPh sb="22" eb="24">
      <t>フッキュウ</t>
    </rPh>
    <rPh sb="25" eb="28">
      <t>ジンソクカ</t>
    </rPh>
    <phoneticPr fontId="2"/>
  </si>
  <si>
    <t>非農業者等の共同活動への参加による担い手農業者や法人等の負担軽減</t>
    <rPh sb="0" eb="1">
      <t>ヒ</t>
    </rPh>
    <rPh sb="1" eb="4">
      <t>ノウギョウシャ</t>
    </rPh>
    <rPh sb="4" eb="5">
      <t>ナド</t>
    </rPh>
    <rPh sb="6" eb="8">
      <t>キョウドウ</t>
    </rPh>
    <rPh sb="8" eb="10">
      <t>カツドウ</t>
    </rPh>
    <rPh sb="12" eb="14">
      <t>サンカ</t>
    </rPh>
    <rPh sb="17" eb="18">
      <t>ニナ</t>
    </rPh>
    <rPh sb="19" eb="20">
      <t>テ</t>
    </rPh>
    <rPh sb="20" eb="23">
      <t>ノウギョウシャ</t>
    </rPh>
    <rPh sb="24" eb="26">
      <t>ホウジン</t>
    </rPh>
    <rPh sb="26" eb="27">
      <t>トウ</t>
    </rPh>
    <rPh sb="28" eb="30">
      <t>フタン</t>
    </rPh>
    <rPh sb="30" eb="32">
      <t>ケイゲン</t>
    </rPh>
    <phoneticPr fontId="2"/>
  </si>
  <si>
    <t>農業者の営農意欲の維持、向上</t>
    <rPh sb="0" eb="3">
      <t>ノウギョウシャ</t>
    </rPh>
    <rPh sb="4" eb="6">
      <t>エイノウ</t>
    </rPh>
    <rPh sb="6" eb="8">
      <t>イヨク</t>
    </rPh>
    <rPh sb="9" eb="11">
      <t>イジ</t>
    </rPh>
    <rPh sb="12" eb="14">
      <t>コウジョウ</t>
    </rPh>
    <phoneticPr fontId="2"/>
  </si>
  <si>
    <t>非農業者の地域農業や農業用水、農業用水利施設等への理解醸成</t>
    <rPh sb="0" eb="1">
      <t>ヒ</t>
    </rPh>
    <rPh sb="1" eb="4">
      <t>ノウギョウシャ</t>
    </rPh>
    <rPh sb="5" eb="7">
      <t>チイキ</t>
    </rPh>
    <rPh sb="7" eb="9">
      <t>ノウギョウ</t>
    </rPh>
    <rPh sb="10" eb="12">
      <t>ノウギョウ</t>
    </rPh>
    <rPh sb="12" eb="14">
      <t>ヨウスイ</t>
    </rPh>
    <rPh sb="15" eb="18">
      <t>ノウギョウヨウ</t>
    </rPh>
    <rPh sb="18" eb="20">
      <t>スイリ</t>
    </rPh>
    <rPh sb="20" eb="22">
      <t>シセツ</t>
    </rPh>
    <rPh sb="22" eb="23">
      <t>ナド</t>
    </rPh>
    <rPh sb="25" eb="27">
      <t>リカイ</t>
    </rPh>
    <rPh sb="27" eb="29">
      <t>ジョウセイ</t>
    </rPh>
    <phoneticPr fontId="2"/>
  </si>
  <si>
    <t>各種団体や非農業者等の参画の促進</t>
    <rPh sb="0" eb="2">
      <t>カクシュ</t>
    </rPh>
    <rPh sb="2" eb="4">
      <t>ダンタイ</t>
    </rPh>
    <rPh sb="5" eb="6">
      <t>ヒ</t>
    </rPh>
    <rPh sb="6" eb="9">
      <t>ノウギョウシャ</t>
    </rPh>
    <rPh sb="9" eb="10">
      <t>ナド</t>
    </rPh>
    <rPh sb="11" eb="13">
      <t>サンカク</t>
    </rPh>
    <rPh sb="14" eb="16">
      <t>ソクシン</t>
    </rPh>
    <phoneticPr fontId="2"/>
  </si>
  <si>
    <t>話し合いや活動機会の増加による地域コミュニティの活性化</t>
    <rPh sb="0" eb="1">
      <t>ハナ</t>
    </rPh>
    <rPh sb="2" eb="3">
      <t>ア</t>
    </rPh>
    <rPh sb="5" eb="7">
      <t>カツドウ</t>
    </rPh>
    <rPh sb="7" eb="9">
      <t>キカイ</t>
    </rPh>
    <rPh sb="10" eb="12">
      <t>ゾウカ</t>
    </rPh>
    <rPh sb="15" eb="17">
      <t>チイキ</t>
    </rPh>
    <rPh sb="24" eb="27">
      <t>カッセイカ</t>
    </rPh>
    <phoneticPr fontId="2"/>
  </si>
  <si>
    <t>現在、問題なく取り組んでいるものの、今後負担となる可能性がある</t>
    <rPh sb="0" eb="2">
      <t>ゲンザイ</t>
    </rPh>
    <rPh sb="3" eb="5">
      <t>モンダイ</t>
    </rPh>
    <rPh sb="7" eb="8">
      <t>ト</t>
    </rPh>
    <rPh sb="9" eb="10">
      <t>ク</t>
    </rPh>
    <rPh sb="18" eb="20">
      <t>コンゴ</t>
    </rPh>
    <rPh sb="20" eb="22">
      <t>フタン</t>
    </rPh>
    <rPh sb="25" eb="28">
      <t>カノウセイ</t>
    </rPh>
    <phoneticPr fontId="5"/>
  </si>
  <si>
    <t>施設（水路、農道、ため池）の草刈り、泥上げ等</t>
    <rPh sb="0" eb="2">
      <t>シセツ</t>
    </rPh>
    <rPh sb="3" eb="5">
      <t>スイロ</t>
    </rPh>
    <rPh sb="6" eb="8">
      <t>ノウドウ</t>
    </rPh>
    <rPh sb="11" eb="12">
      <t>イケ</t>
    </rPh>
    <rPh sb="14" eb="16">
      <t>クサカ</t>
    </rPh>
    <rPh sb="18" eb="19">
      <t>ドロ</t>
    </rPh>
    <rPh sb="19" eb="20">
      <t>ア</t>
    </rPh>
    <rPh sb="21" eb="22">
      <t>ナド</t>
    </rPh>
    <phoneticPr fontId="5"/>
  </si>
  <si>
    <t>学校教育との連携や若い世代及び女性の参加等による多世代に渡る取組の実施</t>
    <rPh sb="0" eb="2">
      <t>ガッコウ</t>
    </rPh>
    <rPh sb="2" eb="4">
      <t>キョウイク</t>
    </rPh>
    <rPh sb="6" eb="8">
      <t>レンケイ</t>
    </rPh>
    <rPh sb="9" eb="10">
      <t>ワカ</t>
    </rPh>
    <rPh sb="11" eb="13">
      <t>セダイ</t>
    </rPh>
    <rPh sb="13" eb="14">
      <t>オヨ</t>
    </rPh>
    <rPh sb="15" eb="17">
      <t>ジョセイ</t>
    </rPh>
    <rPh sb="18" eb="21">
      <t>サンカナド</t>
    </rPh>
    <rPh sb="24" eb="25">
      <t>タ</t>
    </rPh>
    <rPh sb="25" eb="27">
      <t>セダイ</t>
    </rPh>
    <rPh sb="28" eb="29">
      <t>ワタ</t>
    </rPh>
    <rPh sb="30" eb="32">
      <t>トリクミ</t>
    </rPh>
    <rPh sb="33" eb="35">
      <t>ジッシ</t>
    </rPh>
    <phoneticPr fontId="5"/>
  </si>
  <si>
    <t>異常気象への対応や防災・減災への関心の向上</t>
    <rPh sb="16" eb="18">
      <t>カンシン</t>
    </rPh>
    <rPh sb="19" eb="21">
      <t>コウジョウ</t>
    </rPh>
    <phoneticPr fontId="2"/>
  </si>
  <si>
    <t>Ⅲ</t>
    <phoneticPr fontId="5"/>
  </si>
  <si>
    <t>今後の活動について考えてみましょう。</t>
    <rPh sb="0" eb="2">
      <t>コンゴ</t>
    </rPh>
    <rPh sb="3" eb="5">
      <t>カツドウ</t>
    </rPh>
    <rPh sb="9" eb="10">
      <t>カンガ</t>
    </rPh>
    <phoneticPr fontId="5"/>
  </si>
  <si>
    <t>今後の活動内容や組織体制等の展望や活動を継続していく上での課題、市町村等にアドバイスしてもらいたいことについて、記入してください。</t>
    <rPh sb="0" eb="2">
      <t>コンゴ</t>
    </rPh>
    <rPh sb="3" eb="5">
      <t>カツドウ</t>
    </rPh>
    <rPh sb="5" eb="7">
      <t>ナイヨウ</t>
    </rPh>
    <rPh sb="8" eb="10">
      <t>ソシキ</t>
    </rPh>
    <rPh sb="10" eb="12">
      <t>タイセイ</t>
    </rPh>
    <rPh sb="12" eb="13">
      <t>ナド</t>
    </rPh>
    <rPh sb="14" eb="16">
      <t>テンボウ</t>
    </rPh>
    <rPh sb="17" eb="19">
      <t>カツドウ</t>
    </rPh>
    <rPh sb="20" eb="22">
      <t>ケイゾク</t>
    </rPh>
    <rPh sb="26" eb="27">
      <t>ウエ</t>
    </rPh>
    <rPh sb="29" eb="31">
      <t>カダイ</t>
    </rPh>
    <rPh sb="32" eb="35">
      <t>シチョウソン</t>
    </rPh>
    <rPh sb="35" eb="36">
      <t>ナド</t>
    </rPh>
    <rPh sb="56" eb="58">
      <t>キニュウ</t>
    </rPh>
    <phoneticPr fontId="2"/>
  </si>
  <si>
    <t>環境</t>
    <rPh sb="0" eb="2">
      <t>カンキョウ</t>
    </rPh>
    <phoneticPr fontId="2"/>
  </si>
  <si>
    <t>実施状況</t>
    <rPh sb="0" eb="2">
      <t>ジッシ</t>
    </rPh>
    <rPh sb="2" eb="4">
      <t>ジョウキョウ</t>
    </rPh>
    <phoneticPr fontId="2"/>
  </si>
  <si>
    <t>社会</t>
    <rPh sb="0" eb="2">
      <t>シャカイ</t>
    </rPh>
    <phoneticPr fontId="2"/>
  </si>
  <si>
    <t>ガバナンス</t>
    <phoneticPr fontId="2"/>
  </si>
  <si>
    <t>リスク軽減</t>
    <rPh sb="3" eb="5">
      <t>ケイゲン</t>
    </rPh>
    <phoneticPr fontId="2"/>
  </si>
  <si>
    <t>ガバナンス</t>
    <phoneticPr fontId="2"/>
  </si>
  <si>
    <t>効果</t>
    <rPh sb="0" eb="2">
      <t>コウカ</t>
    </rPh>
    <phoneticPr fontId="2"/>
  </si>
  <si>
    <t>ガバナンス</t>
    <phoneticPr fontId="2"/>
  </si>
  <si>
    <t>水路・農道等の地域資源を保全管理する人材の確保等、管理体制の強化</t>
    <rPh sb="0" eb="2">
      <t>スイロ</t>
    </rPh>
    <rPh sb="3" eb="5">
      <t>ノウドウ</t>
    </rPh>
    <rPh sb="5" eb="6">
      <t>トウ</t>
    </rPh>
    <rPh sb="7" eb="9">
      <t>チイキ</t>
    </rPh>
    <rPh sb="9" eb="11">
      <t>シゲン</t>
    </rPh>
    <rPh sb="12" eb="14">
      <t>ホゼン</t>
    </rPh>
    <rPh sb="14" eb="16">
      <t>カンリ</t>
    </rPh>
    <rPh sb="18" eb="20">
      <t>ジンザイ</t>
    </rPh>
    <rPh sb="21" eb="23">
      <t>カクホ</t>
    </rPh>
    <rPh sb="23" eb="24">
      <t>ナド</t>
    </rPh>
    <rPh sb="25" eb="27">
      <t>カンリ</t>
    </rPh>
    <rPh sb="27" eb="29">
      <t>タイセイ</t>
    </rPh>
    <rPh sb="30" eb="32">
      <t>キョウカ</t>
    </rPh>
    <phoneticPr fontId="5"/>
  </si>
  <si>
    <t>異常気象への対応や防災・減災への関心の向上</t>
    <rPh sb="16" eb="18">
      <t>カンシン</t>
    </rPh>
    <rPh sb="19" eb="21">
      <t>コウジョウ</t>
    </rPh>
    <phoneticPr fontId="5"/>
  </si>
  <si>
    <t>活動の効果、活動による地域の変化等</t>
    <rPh sb="0" eb="2">
      <t>カツドウ</t>
    </rPh>
    <rPh sb="3" eb="5">
      <t>コウカ</t>
    </rPh>
    <rPh sb="6" eb="8">
      <t>カツドウ</t>
    </rPh>
    <rPh sb="11" eb="13">
      <t>チイキ</t>
    </rPh>
    <rPh sb="14" eb="16">
      <t>ヘンカ</t>
    </rPh>
    <rPh sb="16" eb="17">
      <t>ナド</t>
    </rPh>
    <phoneticPr fontId="5"/>
  </si>
  <si>
    <t>かなり効果がある、かなりの効果が見込まれる</t>
    <rPh sb="3" eb="5">
      <t>コウカ</t>
    </rPh>
    <rPh sb="13" eb="15">
      <t>コウカ</t>
    </rPh>
    <rPh sb="16" eb="18">
      <t>ミコ</t>
    </rPh>
    <phoneticPr fontId="5"/>
  </si>
  <si>
    <t>効果がある、効果が現れる見込みがある</t>
    <rPh sb="0" eb="2">
      <t>コウカ</t>
    </rPh>
    <rPh sb="6" eb="8">
      <t>コウカ</t>
    </rPh>
    <rPh sb="9" eb="10">
      <t>アラワ</t>
    </rPh>
    <rPh sb="12" eb="14">
      <t>ミコ</t>
    </rPh>
    <phoneticPr fontId="5"/>
  </si>
  <si>
    <t>あまり効果はない</t>
    <rPh sb="3" eb="5">
      <t>コウカ</t>
    </rPh>
    <phoneticPr fontId="5"/>
  </si>
  <si>
    <t>全く効果はない</t>
    <rPh sb="0" eb="1">
      <t>マッタ</t>
    </rPh>
    <rPh sb="2" eb="4">
      <t>コウカ</t>
    </rPh>
    <phoneticPr fontId="5"/>
  </si>
  <si>
    <t>活動組織の自己評価を踏まえ、「市町村の判断基準のガイドライン」に基づいて、組織の評価を行い、チェック”■”してください。</t>
    <phoneticPr fontId="5"/>
  </si>
  <si>
    <t>効果が現れている、または現れる見込みについて、当てはまる記号（◎、○、△、×）を記入してください。</t>
    <rPh sb="0" eb="2">
      <t>コウカ</t>
    </rPh>
    <rPh sb="3" eb="4">
      <t>アラワ</t>
    </rPh>
    <rPh sb="12" eb="13">
      <t>アラワ</t>
    </rPh>
    <rPh sb="15" eb="17">
      <t>ミコ</t>
    </rPh>
    <rPh sb="23" eb="24">
      <t>ア</t>
    </rPh>
    <rPh sb="28" eb="30">
      <t>キゴウ</t>
    </rPh>
    <rPh sb="40" eb="42">
      <t>キニュウ</t>
    </rPh>
    <phoneticPr fontId="5"/>
  </si>
  <si>
    <t>活動の実施状況</t>
    <rPh sb="0" eb="2">
      <t>カツドウ</t>
    </rPh>
    <rPh sb="3" eb="5">
      <t>ジッシ</t>
    </rPh>
    <rPh sb="5" eb="7">
      <t>ジョウキョウ</t>
    </rPh>
    <phoneticPr fontId="4"/>
  </si>
  <si>
    <t>共通</t>
    <rPh sb="0" eb="2">
      <t>キョウツウ</t>
    </rPh>
    <phoneticPr fontId="4"/>
  </si>
  <si>
    <t>活動参加者</t>
    <rPh sb="0" eb="2">
      <t>カツドウ</t>
    </rPh>
    <rPh sb="2" eb="5">
      <t>サンカシャ</t>
    </rPh>
    <phoneticPr fontId="4"/>
  </si>
  <si>
    <t>話し合い等の実施状況</t>
    <rPh sb="0" eb="1">
      <t>ハナ</t>
    </rPh>
    <rPh sb="2" eb="3">
      <t>ア</t>
    </rPh>
    <rPh sb="4" eb="5">
      <t>ナド</t>
    </rPh>
    <rPh sb="6" eb="8">
      <t>ジッシ</t>
    </rPh>
    <rPh sb="8" eb="10">
      <t>ジョウキョウ</t>
    </rPh>
    <phoneticPr fontId="4"/>
  </si>
  <si>
    <t>作業安全対策</t>
  </si>
  <si>
    <t>活動の継続や展開に向けた取組の実施状況</t>
    <rPh sb="0" eb="2">
      <t>カツドウ</t>
    </rPh>
    <rPh sb="3" eb="5">
      <t>ケイゾク</t>
    </rPh>
    <rPh sb="6" eb="8">
      <t>テンカイ</t>
    </rPh>
    <rPh sb="9" eb="10">
      <t>ム</t>
    </rPh>
    <rPh sb="12" eb="14">
      <t>トリクミ</t>
    </rPh>
    <rPh sb="15" eb="17">
      <t>ジッシ</t>
    </rPh>
    <rPh sb="17" eb="19">
      <t>ジョウキョウ</t>
    </rPh>
    <phoneticPr fontId="4"/>
  </si>
  <si>
    <t>活動の実施状況</t>
    <rPh sb="0" eb="2">
      <t>カツドウ</t>
    </rPh>
    <rPh sb="3" eb="5">
      <t>ジッシ</t>
    </rPh>
    <rPh sb="5" eb="7">
      <t>ジョウキョウ</t>
    </rPh>
    <phoneticPr fontId="4"/>
  </si>
  <si>
    <t>◎</t>
  </si>
  <si>
    <t>△</t>
  </si>
  <si>
    <t>×</t>
  </si>
  <si>
    <t>-</t>
    <phoneticPr fontId="2"/>
  </si>
  <si>
    <t>-</t>
    <phoneticPr fontId="2"/>
  </si>
  <si>
    <t>変化なし</t>
    <rPh sb="0" eb="2">
      <t>ヘンカ</t>
    </rPh>
    <phoneticPr fontId="2"/>
  </si>
  <si>
    <t>困難</t>
    <rPh sb="0" eb="2">
      <t>コンナン</t>
    </rPh>
    <phoneticPr fontId="2"/>
  </si>
  <si>
    <t>懸念あり</t>
    <rPh sb="0" eb="2">
      <t>ケネン</t>
    </rPh>
    <phoneticPr fontId="2"/>
  </si>
  <si>
    <t>問題なし</t>
    <rPh sb="0" eb="2">
      <t>モンダイ</t>
    </rPh>
    <phoneticPr fontId="2"/>
  </si>
  <si>
    <t>事故等増加傾向</t>
    <rPh sb="0" eb="2">
      <t>ジコ</t>
    </rPh>
    <rPh sb="2" eb="3">
      <t>ナド</t>
    </rPh>
    <rPh sb="3" eb="5">
      <t>ゾウカ</t>
    </rPh>
    <rPh sb="5" eb="7">
      <t>ケイコウ</t>
    </rPh>
    <phoneticPr fontId="2"/>
  </si>
  <si>
    <t>不安あり</t>
    <rPh sb="0" eb="2">
      <t>フアン</t>
    </rPh>
    <phoneticPr fontId="2"/>
  </si>
  <si>
    <t>増加傾向</t>
    <rPh sb="0" eb="2">
      <t>ゾウカ</t>
    </rPh>
    <rPh sb="2" eb="4">
      <t>ケイコウ</t>
    </rPh>
    <phoneticPr fontId="2"/>
  </si>
  <si>
    <t>減少傾向</t>
    <rPh sb="0" eb="2">
      <t>ゲンショウ</t>
    </rPh>
    <rPh sb="2" eb="4">
      <t>ケイコウ</t>
    </rPh>
    <phoneticPr fontId="2"/>
  </si>
  <si>
    <t>スコア</t>
    <phoneticPr fontId="4"/>
  </si>
  <si>
    <t>活動参加者</t>
    <rPh sb="0" eb="2">
      <t>カツドウ</t>
    </rPh>
    <rPh sb="2" eb="5">
      <t>サンカシャ</t>
    </rPh>
    <phoneticPr fontId="4"/>
  </si>
  <si>
    <t>平均</t>
    <rPh sb="0" eb="2">
      <t>ヘイキン</t>
    </rPh>
    <phoneticPr fontId="4"/>
  </si>
  <si>
    <t>●保全活動実施状況</t>
    <rPh sb="1" eb="3">
      <t>ホゼン</t>
    </rPh>
    <rPh sb="3" eb="5">
      <t>カツドウ</t>
    </rPh>
    <rPh sb="5" eb="7">
      <t>ジッシ</t>
    </rPh>
    <rPh sb="7" eb="9">
      <t>ジョウキョウ</t>
    </rPh>
    <phoneticPr fontId="4"/>
  </si>
  <si>
    <t>●水路・農道等の保全管理や景観等の保全活動の実施状況：環境</t>
    <rPh sb="1" eb="3">
      <t>スイロ</t>
    </rPh>
    <rPh sb="4" eb="6">
      <t>ノウドウ</t>
    </rPh>
    <rPh sb="6" eb="7">
      <t>ナド</t>
    </rPh>
    <rPh sb="8" eb="10">
      <t>ホゼン</t>
    </rPh>
    <rPh sb="10" eb="12">
      <t>カンリ</t>
    </rPh>
    <rPh sb="13" eb="15">
      <t>ケイカン</t>
    </rPh>
    <rPh sb="15" eb="16">
      <t>ナド</t>
    </rPh>
    <rPh sb="17" eb="19">
      <t>ホゼン</t>
    </rPh>
    <rPh sb="19" eb="21">
      <t>カツドウ</t>
    </rPh>
    <rPh sb="22" eb="24">
      <t>ジッシ</t>
    </rPh>
    <rPh sb="24" eb="26">
      <t>ジョウキョウ</t>
    </rPh>
    <rPh sb="27" eb="29">
      <t>カンキョウ</t>
    </rPh>
    <phoneticPr fontId="4"/>
  </si>
  <si>
    <t>《活動の実施状況》</t>
    <rPh sb="1" eb="3">
      <t>カツドウ</t>
    </rPh>
    <rPh sb="4" eb="6">
      <t>ジッシ</t>
    </rPh>
    <rPh sb="6" eb="8">
      <t>ジョウキョウ</t>
    </rPh>
    <phoneticPr fontId="4"/>
  </si>
  <si>
    <t>《活動の継続や展開に向けた取組の実施状況：リスク軽減》</t>
    <rPh sb="1" eb="3">
      <t>カツドウ</t>
    </rPh>
    <rPh sb="4" eb="6">
      <t>ケイゾク</t>
    </rPh>
    <rPh sb="7" eb="9">
      <t>テンカイ</t>
    </rPh>
    <rPh sb="10" eb="11">
      <t>ム</t>
    </rPh>
    <rPh sb="13" eb="15">
      <t>トリクミ</t>
    </rPh>
    <rPh sb="16" eb="18">
      <t>ジッシ</t>
    </rPh>
    <rPh sb="18" eb="20">
      <t>ジョウキョウ</t>
    </rPh>
    <rPh sb="24" eb="26">
      <t>ケイゲン</t>
    </rPh>
    <phoneticPr fontId="4"/>
  </si>
  <si>
    <t>《活動の効果、活動による地域の変化等》</t>
    <rPh sb="1" eb="3">
      <t>カツドウ</t>
    </rPh>
    <rPh sb="4" eb="6">
      <t>コウカ</t>
    </rPh>
    <rPh sb="7" eb="9">
      <t>カツドウ</t>
    </rPh>
    <rPh sb="12" eb="14">
      <t>チイキ</t>
    </rPh>
    <rPh sb="15" eb="17">
      <t>ヘンカ</t>
    </rPh>
    <rPh sb="17" eb="18">
      <t>ナド</t>
    </rPh>
    <phoneticPr fontId="4"/>
  </si>
  <si>
    <t>《今後の活動について》</t>
    <rPh sb="1" eb="3">
      <t>コンゴ</t>
    </rPh>
    <rPh sb="4" eb="6">
      <t>カツドウ</t>
    </rPh>
    <phoneticPr fontId="4"/>
  </si>
  <si>
    <t>《市町村からのアドバイス等》</t>
    <rPh sb="1" eb="4">
      <t>シチョウソン</t>
    </rPh>
    <rPh sb="12" eb="13">
      <t>ナド</t>
    </rPh>
    <phoneticPr fontId="4"/>
  </si>
  <si>
    <t>-</t>
    <phoneticPr fontId="2"/>
  </si>
  <si>
    <t>●組織の活動力、地域の安全性、生産性、まとまり（協働）：社会</t>
    <rPh sb="8" eb="10">
      <t>チイキ</t>
    </rPh>
    <rPh sb="11" eb="14">
      <t>アンゼンセイ</t>
    </rPh>
    <rPh sb="15" eb="18">
      <t>セイサンセイ</t>
    </rPh>
    <rPh sb="24" eb="26">
      <t>キョウドウ</t>
    </rPh>
    <rPh sb="28" eb="30">
      <t>シャカイ</t>
    </rPh>
    <phoneticPr fontId="4"/>
  </si>
  <si>
    <t>●組織の運営体制の強化、継続性や裾野を広げる取組：ガバナンス</t>
    <rPh sb="1" eb="3">
      <t>ソシキ</t>
    </rPh>
    <rPh sb="4" eb="6">
      <t>ウンエイ</t>
    </rPh>
    <rPh sb="6" eb="8">
      <t>タイセイ</t>
    </rPh>
    <rPh sb="9" eb="11">
      <t>キョウカ</t>
    </rPh>
    <rPh sb="12" eb="15">
      <t>ケイゾクセイ</t>
    </rPh>
    <rPh sb="16" eb="18">
      <t>スソノ</t>
    </rPh>
    <rPh sb="19" eb="20">
      <t>ヒロ</t>
    </rPh>
    <rPh sb="22" eb="24">
      <t>トリクミ</t>
    </rPh>
    <phoneticPr fontId="4"/>
  </si>
  <si>
    <t>●組織の運営体制の強化、継続性や裾野を広げる取組</t>
  </si>
  <si>
    <t>●組織の活動力、地域の安全性、生産性、まとまり（協働）</t>
  </si>
  <si>
    <t>該当する項目（◎、○、△、×）を選択し、チェック”■”をつけてください。</t>
    <rPh sb="0" eb="2">
      <t>ガイトウ</t>
    </rPh>
    <rPh sb="4" eb="6">
      <t>コウモク</t>
    </rPh>
    <rPh sb="16" eb="18">
      <t>センタク</t>
    </rPh>
    <phoneticPr fontId="5"/>
  </si>
  <si>
    <t>ステップ0</t>
    <phoneticPr fontId="5"/>
  </si>
  <si>
    <t>：話し合いの場を持つ</t>
    <rPh sb="1" eb="2">
      <t>ハナ</t>
    </rPh>
    <rPh sb="3" eb="4">
      <t>ア</t>
    </rPh>
    <rPh sb="6" eb="7">
      <t>バ</t>
    </rPh>
    <rPh sb="8" eb="9">
      <t>モ</t>
    </rPh>
    <phoneticPr fontId="5"/>
  </si>
  <si>
    <t>　※発展の段階</t>
    <rPh sb="2" eb="4">
      <t>ハッテン</t>
    </rPh>
    <rPh sb="5" eb="7">
      <t>ダンカイ</t>
    </rPh>
    <phoneticPr fontId="5"/>
  </si>
  <si>
    <t>「話し合いの場を持つ-地域の現状や目標の共有－課題の整理－方法等の検討－計画策定－実践－振り返りー新たな目標の共有」※の繰り返し</t>
    <rPh sb="1" eb="2">
      <t>ハナ</t>
    </rPh>
    <rPh sb="3" eb="4">
      <t>ア</t>
    </rPh>
    <rPh sb="6" eb="7">
      <t>バ</t>
    </rPh>
    <rPh sb="8" eb="9">
      <t>モ</t>
    </rPh>
    <rPh sb="11" eb="13">
      <t>チイキ</t>
    </rPh>
    <rPh sb="14" eb="16">
      <t>ゲンジョウ</t>
    </rPh>
    <rPh sb="17" eb="19">
      <t>モクヒョウ</t>
    </rPh>
    <rPh sb="20" eb="22">
      <t>キョウユウ</t>
    </rPh>
    <rPh sb="23" eb="25">
      <t>カダイ</t>
    </rPh>
    <rPh sb="26" eb="28">
      <t>セイリ</t>
    </rPh>
    <rPh sb="29" eb="31">
      <t>ホウホウ</t>
    </rPh>
    <rPh sb="31" eb="32">
      <t>ナド</t>
    </rPh>
    <rPh sb="33" eb="35">
      <t>ケントウ</t>
    </rPh>
    <rPh sb="36" eb="38">
      <t>ケイカク</t>
    </rPh>
    <rPh sb="38" eb="40">
      <t>サクテイ</t>
    </rPh>
    <rPh sb="41" eb="43">
      <t>ジッセン</t>
    </rPh>
    <rPh sb="44" eb="45">
      <t>フ</t>
    </rPh>
    <rPh sb="46" eb="47">
      <t>カエ</t>
    </rPh>
    <rPh sb="49" eb="50">
      <t>アラ</t>
    </rPh>
    <rPh sb="52" eb="54">
      <t>モクヒョウ</t>
    </rPh>
    <rPh sb="55" eb="57">
      <t>キョウユウ</t>
    </rPh>
    <rPh sb="60" eb="61">
      <t>ク</t>
    </rPh>
    <rPh sb="62" eb="63">
      <t>カエ</t>
    </rPh>
    <phoneticPr fontId="5"/>
  </si>
  <si>
    <t>活動内容や生態系や水質、景観形成活動等の状況の公表</t>
    <rPh sb="0" eb="2">
      <t>カツドウ</t>
    </rPh>
    <rPh sb="2" eb="4">
      <t>ナイヨウ</t>
    </rPh>
    <rPh sb="5" eb="8">
      <t>セイタイケイ</t>
    </rPh>
    <rPh sb="9" eb="11">
      <t>スイシツ</t>
    </rPh>
    <rPh sb="12" eb="14">
      <t>ケイカン</t>
    </rPh>
    <rPh sb="14" eb="16">
      <t>ケイセイ</t>
    </rPh>
    <rPh sb="16" eb="18">
      <t>カツドウ</t>
    </rPh>
    <rPh sb="18" eb="19">
      <t>ナド</t>
    </rPh>
    <rPh sb="20" eb="22">
      <t>ジョウキョウ</t>
    </rPh>
    <rPh sb="23" eb="25">
      <t>コウヒョウ</t>
    </rPh>
    <phoneticPr fontId="5"/>
  </si>
  <si>
    <t>都道府県名</t>
    <rPh sb="0" eb="4">
      <t>トドウフケン</t>
    </rPh>
    <rPh sb="4" eb="5">
      <t>ナ</t>
    </rPh>
    <phoneticPr fontId="4"/>
  </si>
  <si>
    <t>市町村名</t>
    <rPh sb="0" eb="3">
      <t>シチョウソン</t>
    </rPh>
    <rPh sb="3" eb="4">
      <t>ナ</t>
    </rPh>
    <phoneticPr fontId="4"/>
  </si>
  <si>
    <t>活動組織名</t>
    <rPh sb="0" eb="2">
      <t>カツドウ</t>
    </rPh>
    <rPh sb="2" eb="4">
      <t>ソシキ</t>
    </rPh>
    <rPh sb="4" eb="5">
      <t>ナ</t>
    </rPh>
    <phoneticPr fontId="4"/>
  </si>
  <si>
    <t>令和</t>
  </si>
  <si>
    <t>活動期間開始年号</t>
    <rPh sb="0" eb="2">
      <t>カツドウ</t>
    </rPh>
    <rPh sb="2" eb="4">
      <t>キカン</t>
    </rPh>
    <rPh sb="4" eb="6">
      <t>カイシ</t>
    </rPh>
    <rPh sb="6" eb="8">
      <t>ネンゴウ</t>
    </rPh>
    <phoneticPr fontId="4"/>
  </si>
  <si>
    <t>活動期間開始年</t>
    <rPh sb="0" eb="2">
      <t>カツドウ</t>
    </rPh>
    <rPh sb="2" eb="4">
      <t>キカン</t>
    </rPh>
    <rPh sb="4" eb="6">
      <t>カイシ</t>
    </rPh>
    <rPh sb="6" eb="7">
      <t>ネン</t>
    </rPh>
    <phoneticPr fontId="4"/>
  </si>
  <si>
    <t>Ⅰ</t>
    <phoneticPr fontId="4"/>
  </si>
  <si>
    <t>農地維持支払</t>
    <rPh sb="0" eb="2">
      <t>ノウチ</t>
    </rPh>
    <rPh sb="2" eb="4">
      <t>イジ</t>
    </rPh>
    <rPh sb="4" eb="6">
      <t>シハラ</t>
    </rPh>
    <phoneticPr fontId="4"/>
  </si>
  <si>
    <t>活動期間終了年号</t>
    <rPh sb="0" eb="2">
      <t>カツドウ</t>
    </rPh>
    <rPh sb="2" eb="4">
      <t>キカン</t>
    </rPh>
    <rPh sb="4" eb="6">
      <t>シュウリョウ</t>
    </rPh>
    <rPh sb="6" eb="8">
      <t>ネンゴウ</t>
    </rPh>
    <phoneticPr fontId="4"/>
  </si>
  <si>
    <t>活動期間終了年</t>
    <rPh sb="0" eb="2">
      <t>カツドウ</t>
    </rPh>
    <rPh sb="2" eb="4">
      <t>キカン</t>
    </rPh>
    <rPh sb="4" eb="6">
      <t>シュウリョウ</t>
    </rPh>
    <rPh sb="6" eb="7">
      <t>ドシ</t>
    </rPh>
    <phoneticPr fontId="4"/>
  </si>
  <si>
    <t>資源向上支払</t>
    <rPh sb="0" eb="2">
      <t>シゲン</t>
    </rPh>
    <rPh sb="2" eb="4">
      <t>コウジョウ</t>
    </rPh>
    <rPh sb="4" eb="6">
      <t>シハラ</t>
    </rPh>
    <phoneticPr fontId="4"/>
  </si>
  <si>
    <t>組織運営</t>
    <rPh sb="0" eb="2">
      <t>ソシキ</t>
    </rPh>
    <rPh sb="2" eb="4">
      <t>ウンエイ</t>
    </rPh>
    <phoneticPr fontId="4"/>
  </si>
  <si>
    <t>問１　２）</t>
    <rPh sb="0" eb="1">
      <t>トイ</t>
    </rPh>
    <phoneticPr fontId="4"/>
  </si>
  <si>
    <t>活動参加者数</t>
    <rPh sb="0" eb="2">
      <t>カツドウ</t>
    </rPh>
    <rPh sb="2" eb="5">
      <t>サンカシャ</t>
    </rPh>
    <rPh sb="5" eb="6">
      <t>スウ</t>
    </rPh>
    <phoneticPr fontId="4"/>
  </si>
  <si>
    <t>②年間延べ活動参加者数</t>
    <rPh sb="1" eb="3">
      <t>ネンカン</t>
    </rPh>
    <rPh sb="3" eb="4">
      <t>ノ</t>
    </rPh>
    <rPh sb="5" eb="7">
      <t>カツドウ</t>
    </rPh>
    <rPh sb="7" eb="10">
      <t>サンカシャ</t>
    </rPh>
    <rPh sb="10" eb="11">
      <t>スウ</t>
    </rPh>
    <phoneticPr fontId="4"/>
  </si>
  <si>
    <t>問１　３）</t>
    <rPh sb="0" eb="1">
      <t>トイ</t>
    </rPh>
    <phoneticPr fontId="4"/>
  </si>
  <si>
    <t>②年間の話し合い等の開催回数</t>
    <rPh sb="1" eb="3">
      <t>ネンカン</t>
    </rPh>
    <rPh sb="4" eb="5">
      <t>ハナ</t>
    </rPh>
    <rPh sb="6" eb="7">
      <t>ア</t>
    </rPh>
    <rPh sb="8" eb="9">
      <t>ナド</t>
    </rPh>
    <rPh sb="10" eb="12">
      <t>カイサイ</t>
    </rPh>
    <rPh sb="12" eb="14">
      <t>カイスウ</t>
    </rPh>
    <phoneticPr fontId="4"/>
  </si>
  <si>
    <t>問１　４）</t>
    <rPh sb="0" eb="1">
      <t>トイ</t>
    </rPh>
    <phoneticPr fontId="4"/>
  </si>
  <si>
    <t>問２</t>
    <rPh sb="0" eb="1">
      <t>トイ</t>
    </rPh>
    <phoneticPr fontId="4"/>
  </si>
  <si>
    <t>Ⅱ活動の効果、活動による地域の変化等</t>
    <rPh sb="1" eb="3">
      <t>カツドウ</t>
    </rPh>
    <rPh sb="4" eb="6">
      <t>コウカ</t>
    </rPh>
    <rPh sb="7" eb="9">
      <t>カツドウ</t>
    </rPh>
    <rPh sb="12" eb="14">
      <t>チイキ</t>
    </rPh>
    <rPh sb="15" eb="17">
      <t>ヘンカ</t>
    </rPh>
    <rPh sb="17" eb="18">
      <t>ナド</t>
    </rPh>
    <phoneticPr fontId="4"/>
  </si>
  <si>
    <t>Ⅲ今後の活動について考えてみましょう</t>
    <rPh sb="1" eb="3">
      <t>コンゴ</t>
    </rPh>
    <rPh sb="4" eb="6">
      <t>カツドウ</t>
    </rPh>
    <rPh sb="10" eb="11">
      <t>カンガ</t>
    </rPh>
    <phoneticPr fontId="4"/>
  </si>
  <si>
    <t>自由記載</t>
    <rPh sb="0" eb="2">
      <t>ジユウ</t>
    </rPh>
    <rPh sb="2" eb="4">
      <t>キサイ</t>
    </rPh>
    <phoneticPr fontId="4"/>
  </si>
  <si>
    <t>市町村評価</t>
    <rPh sb="0" eb="3">
      <t>シチョウソン</t>
    </rPh>
    <rPh sb="3" eb="5">
      <t>ヒョウカ</t>
    </rPh>
    <phoneticPr fontId="4"/>
  </si>
  <si>
    <t>Ⅰ活動組織の自己評価を踏まえた市町村評価</t>
    <phoneticPr fontId="4"/>
  </si>
  <si>
    <t>市町村評価</t>
    <rPh sb="0" eb="3">
      <t>シチョウソン</t>
    </rPh>
    <rPh sb="3" eb="5">
      <t>ヒョウカ</t>
    </rPh>
    <phoneticPr fontId="2"/>
  </si>
  <si>
    <t>-</t>
    <phoneticPr fontId="2"/>
  </si>
  <si>
    <t>優良</t>
    <rPh sb="0" eb="2">
      <t>ユウリョウ</t>
    </rPh>
    <phoneticPr fontId="2"/>
  </si>
  <si>
    <t>適当</t>
    <rPh sb="0" eb="2">
      <t>テキトウ</t>
    </rPh>
    <phoneticPr fontId="2"/>
  </si>
  <si>
    <t>指導または助言が必要</t>
    <rPh sb="0" eb="2">
      <t>シドウ</t>
    </rPh>
    <rPh sb="5" eb="7">
      <t>ジョゲン</t>
    </rPh>
    <rPh sb="8" eb="10">
      <t>ヒツヨウ</t>
    </rPh>
    <phoneticPr fontId="2"/>
  </si>
  <si>
    <t>返還</t>
    <rPh sb="0" eb="2">
      <t>ヘンカン</t>
    </rPh>
    <phoneticPr fontId="2"/>
  </si>
  <si>
    <t>Ⅱ自己評価組織が活動する地域に現れている変化の評価</t>
    <rPh sb="1" eb="3">
      <t>ジコ</t>
    </rPh>
    <rPh sb="3" eb="5">
      <t>ヒョウカ</t>
    </rPh>
    <rPh sb="5" eb="7">
      <t>ソシキ</t>
    </rPh>
    <rPh sb="8" eb="10">
      <t>カツドウ</t>
    </rPh>
    <rPh sb="12" eb="14">
      <t>チイキ</t>
    </rPh>
    <rPh sb="15" eb="16">
      <t>アラワ</t>
    </rPh>
    <rPh sb="20" eb="22">
      <t>ヘンカ</t>
    </rPh>
    <rPh sb="23" eb="25">
      <t>ヒョウカ</t>
    </rPh>
    <phoneticPr fontId="4"/>
  </si>
  <si>
    <t>指導助言の内容</t>
    <rPh sb="0" eb="2">
      <t>シドウ</t>
    </rPh>
    <rPh sb="2" eb="4">
      <t>ジョゲン</t>
    </rPh>
    <rPh sb="5" eb="7">
      <t>ナイヨウ</t>
    </rPh>
    <phoneticPr fontId="4"/>
  </si>
  <si>
    <t>□</t>
  </si>
  <si>
    <t>「話し合いの場を持つ－地域の現状や目標の共有－課題の整理－方法等の検討－計画策定－実践－振り返りー新たな目標の共有」の繰り返し</t>
    <rPh sb="1" eb="2">
      <t>ハナ</t>
    </rPh>
    <rPh sb="3" eb="4">
      <t>ア</t>
    </rPh>
    <rPh sb="6" eb="7">
      <t>バ</t>
    </rPh>
    <rPh sb="8" eb="9">
      <t>モ</t>
    </rPh>
    <rPh sb="11" eb="13">
      <t>チイキ</t>
    </rPh>
    <rPh sb="14" eb="16">
      <t>ゲンジョウ</t>
    </rPh>
    <rPh sb="17" eb="19">
      <t>モクヒョウ</t>
    </rPh>
    <rPh sb="20" eb="22">
      <t>キョウユウ</t>
    </rPh>
    <rPh sb="23" eb="25">
      <t>カダイ</t>
    </rPh>
    <rPh sb="26" eb="28">
      <t>セイリ</t>
    </rPh>
    <rPh sb="29" eb="31">
      <t>ホウホウ</t>
    </rPh>
    <rPh sb="31" eb="32">
      <t>ナド</t>
    </rPh>
    <rPh sb="33" eb="35">
      <t>ケントウ</t>
    </rPh>
    <rPh sb="36" eb="38">
      <t>ケイカク</t>
    </rPh>
    <rPh sb="38" eb="40">
      <t>サクテイ</t>
    </rPh>
    <rPh sb="41" eb="43">
      <t>ジッセン</t>
    </rPh>
    <rPh sb="44" eb="45">
      <t>フ</t>
    </rPh>
    <rPh sb="46" eb="47">
      <t>カエ</t>
    </rPh>
    <rPh sb="49" eb="50">
      <t>アラ</t>
    </rPh>
    <rPh sb="52" eb="54">
      <t>モクヒョウ</t>
    </rPh>
    <rPh sb="55" eb="57">
      <t>キョウユウ</t>
    </rPh>
    <rPh sb="59" eb="60">
      <t>ク</t>
    </rPh>
    <rPh sb="61" eb="62">
      <t>カエ</t>
    </rPh>
    <phoneticPr fontId="5"/>
  </si>
  <si>
    <t>多面的機能支払交付金　自己評価結果（活動組織返却用）</t>
    <rPh sb="15" eb="17">
      <t>ケッカ</t>
    </rPh>
    <rPh sb="18" eb="20">
      <t>カツドウ</t>
    </rPh>
    <rPh sb="20" eb="22">
      <t>ソシキ</t>
    </rPh>
    <rPh sb="22" eb="24">
      <t>ヘンキャク</t>
    </rPh>
    <rPh sb="24" eb="25">
      <t>ヨウ</t>
    </rPh>
    <phoneticPr fontId="4"/>
  </si>
  <si>
    <t>活動内容や生態系や水質等の状況の公表</t>
    <rPh sb="0" eb="2">
      <t>カツドウ</t>
    </rPh>
    <rPh sb="2" eb="4">
      <t>ナイヨウ</t>
    </rPh>
    <rPh sb="5" eb="8">
      <t>セイタイケイ</t>
    </rPh>
    <rPh sb="9" eb="11">
      <t>スイシツ</t>
    </rPh>
    <rPh sb="11" eb="12">
      <t>ナド</t>
    </rPh>
    <rPh sb="13" eb="15">
      <t>ジョウキョウ</t>
    </rPh>
    <rPh sb="16" eb="18">
      <t>コウヒョウ</t>
    </rPh>
    <phoneticPr fontId="5"/>
  </si>
  <si>
    <t>植栽等の景観形成活動の公表（看板、ホームページ等）</t>
    <phoneticPr fontId="5"/>
  </si>
  <si>
    <t>植栽等の景観形成活動の公表（看板、ホームページ等）</t>
    <phoneticPr fontId="4"/>
  </si>
  <si>
    <t>植栽等の景観形成活動の公表（看板、ホームページ等）</t>
  </si>
  <si>
    <t>話し合い等の
回数</t>
    <rPh sb="0" eb="1">
      <t>ハナ</t>
    </rPh>
    <rPh sb="2" eb="3">
      <t>ア</t>
    </rPh>
    <rPh sb="4" eb="5">
      <t>ナド</t>
    </rPh>
    <rPh sb="7" eb="9">
      <t>カイスウ</t>
    </rPh>
    <phoneticPr fontId="4"/>
  </si>
  <si>
    <t>集計作業用ですので修正等を行わないでください</t>
    <rPh sb="0" eb="2">
      <t>シュウケイ</t>
    </rPh>
    <rPh sb="2" eb="5">
      <t>サギョウヨウ</t>
    </rPh>
    <rPh sb="9" eb="11">
      <t>シュウセイ</t>
    </rPh>
    <rPh sb="11" eb="12">
      <t>ナド</t>
    </rPh>
    <rPh sb="13" eb="14">
      <t>オコナ</t>
    </rPh>
    <phoneticPr fontId="2"/>
  </si>
  <si>
    <t>39歳以下</t>
    <rPh sb="2" eb="3">
      <t>サイ</t>
    </rPh>
    <rPh sb="3" eb="5">
      <t>イカ</t>
    </rPh>
    <phoneticPr fontId="2"/>
  </si>
  <si>
    <t>40～64歳</t>
    <rPh sb="5" eb="6">
      <t>サイ</t>
    </rPh>
    <phoneticPr fontId="2"/>
  </si>
  <si>
    <t>65～74歳</t>
    <rPh sb="5" eb="6">
      <t>サイ</t>
    </rPh>
    <phoneticPr fontId="2"/>
  </si>
  <si>
    <t>75歳以上</t>
    <rPh sb="2" eb="3">
      <t>サイ</t>
    </rPh>
    <rPh sb="3" eb="5">
      <t>イジョウ</t>
    </rPh>
    <phoneticPr fontId="2"/>
  </si>
  <si>
    <t>活動参加者</t>
    <rPh sb="0" eb="2">
      <t>カツドウ</t>
    </rPh>
    <rPh sb="2" eb="5">
      <t>サンカシャ</t>
    </rPh>
    <phoneticPr fontId="2"/>
  </si>
  <si>
    <t>役員等</t>
    <rPh sb="0" eb="2">
      <t>ヤクイン</t>
    </rPh>
    <rPh sb="2" eb="3">
      <t>ナド</t>
    </rPh>
    <phoneticPr fontId="2"/>
  </si>
  <si>
    <t>％</t>
    <phoneticPr fontId="2"/>
  </si>
  <si>
    <t>※活動参加者についてはおよその割合で結構です。</t>
    <rPh sb="1" eb="6">
      <t>カツドウサンカシャ</t>
    </rPh>
    <rPh sb="15" eb="17">
      <t>ワリアイ</t>
    </rPh>
    <rPh sb="18" eb="20">
      <t>ケッコウ</t>
    </rPh>
    <phoneticPr fontId="2"/>
  </si>
  <si>
    <t>自然と調和した農業との連携、促進</t>
    <rPh sb="0" eb="2">
      <t>シゼン</t>
    </rPh>
    <rPh sb="3" eb="5">
      <t>チョウワ</t>
    </rPh>
    <rPh sb="7" eb="9">
      <t>ノウギョウ</t>
    </rPh>
    <rPh sb="11" eb="13">
      <t>レンケイ</t>
    </rPh>
    <rPh sb="14" eb="16">
      <t>ソクシン</t>
    </rPh>
    <phoneticPr fontId="5"/>
  </si>
  <si>
    <t>計画の見直し等が行われているが、活動の継続性に懸念があり、組織体制の見直し等が望まれる</t>
    <rPh sb="0" eb="2">
      <t>ケイカク</t>
    </rPh>
    <rPh sb="3" eb="5">
      <t>ミナオ</t>
    </rPh>
    <rPh sb="6" eb="7">
      <t>ナド</t>
    </rPh>
    <rPh sb="8" eb="9">
      <t>オコナ</t>
    </rPh>
    <rPh sb="16" eb="18">
      <t>カツドウ</t>
    </rPh>
    <rPh sb="19" eb="21">
      <t>ケイゾク</t>
    </rPh>
    <rPh sb="21" eb="22">
      <t>セイ</t>
    </rPh>
    <rPh sb="23" eb="25">
      <t>ケネン</t>
    </rPh>
    <rPh sb="29" eb="31">
      <t>ソシキ</t>
    </rPh>
    <rPh sb="31" eb="33">
      <t>タイセイ</t>
    </rPh>
    <rPh sb="34" eb="36">
      <t>ミナオ</t>
    </rPh>
    <rPh sb="37" eb="38">
      <t>ナド</t>
    </rPh>
    <rPh sb="39" eb="40">
      <t>ノゾ</t>
    </rPh>
    <phoneticPr fontId="5"/>
  </si>
  <si>
    <t>体制の見直し等へのフォローが必要</t>
    <rPh sb="0" eb="2">
      <t>タイセイ</t>
    </rPh>
    <rPh sb="3" eb="5">
      <t>ミナオ</t>
    </rPh>
    <rPh sb="6" eb="7">
      <t>ナド</t>
    </rPh>
    <rPh sb="14" eb="16">
      <t>ヒツヨウ</t>
    </rPh>
    <phoneticPr fontId="5"/>
  </si>
  <si>
    <t>指導または助言が
必要</t>
    <phoneticPr fontId="5"/>
  </si>
  <si>
    <t>活動の振り返りによる活動参加者間での取組成果の共有</t>
    <rPh sb="0" eb="2">
      <t>カツドウ</t>
    </rPh>
    <rPh sb="3" eb="4">
      <t>フ</t>
    </rPh>
    <rPh sb="5" eb="6">
      <t>カエ</t>
    </rPh>
    <rPh sb="10" eb="12">
      <t>カツドウ</t>
    </rPh>
    <rPh sb="12" eb="15">
      <t>サンカシャ</t>
    </rPh>
    <rPh sb="15" eb="16">
      <t>アイダ</t>
    </rPh>
    <rPh sb="18" eb="20">
      <t>トリクミ</t>
    </rPh>
    <rPh sb="20" eb="22">
      <t>セイカ</t>
    </rPh>
    <rPh sb="23" eb="25">
      <t>キョウユウ</t>
    </rPh>
    <phoneticPr fontId="4"/>
  </si>
  <si>
    <t>自然と調和した農業との連携、促進</t>
    <phoneticPr fontId="4"/>
  </si>
  <si>
    <t>取組の継続に向けた組織体制の検討（役員構成、女性や非農家等の参画、世代交代、広域化、事務委託等）</t>
    <rPh sb="0" eb="2">
      <t>トリクミ</t>
    </rPh>
    <rPh sb="3" eb="5">
      <t>ケイゾク</t>
    </rPh>
    <rPh sb="6" eb="7">
      <t>ム</t>
    </rPh>
    <rPh sb="9" eb="11">
      <t>ソシキ</t>
    </rPh>
    <rPh sb="11" eb="13">
      <t>タイセイ</t>
    </rPh>
    <rPh sb="14" eb="16">
      <t>ケントウ</t>
    </rPh>
    <rPh sb="17" eb="19">
      <t>ヤクイン</t>
    </rPh>
    <rPh sb="19" eb="21">
      <t>コウセイ</t>
    </rPh>
    <rPh sb="22" eb="24">
      <t>ジョセイ</t>
    </rPh>
    <rPh sb="25" eb="28">
      <t>ヒノウカ</t>
    </rPh>
    <rPh sb="28" eb="29">
      <t>ナド</t>
    </rPh>
    <rPh sb="30" eb="32">
      <t>サンカク</t>
    </rPh>
    <rPh sb="33" eb="35">
      <t>セダイ</t>
    </rPh>
    <rPh sb="35" eb="37">
      <t>コウタイ</t>
    </rPh>
    <rPh sb="38" eb="41">
      <t>コウイキカ</t>
    </rPh>
    <rPh sb="42" eb="44">
      <t>ジム</t>
    </rPh>
    <rPh sb="44" eb="46">
      <t>イタク</t>
    </rPh>
    <rPh sb="46" eb="47">
      <t>ナド</t>
    </rPh>
    <phoneticPr fontId="5"/>
  </si>
  <si>
    <t>取組の継続に向けた組織体制の検討（役員構成、女性や非農家等の参画、世代交代、広域化、事務委託等）</t>
    <phoneticPr fontId="5"/>
  </si>
  <si>
    <t>R1年度</t>
    <rPh sb="2" eb="4">
      <t>ネンド</t>
    </rPh>
    <rPh sb="3" eb="4">
      <t>ド</t>
    </rPh>
    <phoneticPr fontId="5"/>
  </si>
  <si>
    <t>R2年度</t>
    <rPh sb="2" eb="4">
      <t>ネンド</t>
    </rPh>
    <rPh sb="3" eb="4">
      <t>ド</t>
    </rPh>
    <phoneticPr fontId="5"/>
  </si>
  <si>
    <t>R3年度</t>
    <rPh sb="2" eb="4">
      <t>ネンド</t>
    </rPh>
    <rPh sb="3" eb="4">
      <t>ド</t>
    </rPh>
    <phoneticPr fontId="5"/>
  </si>
  <si>
    <t>R4年度</t>
    <rPh sb="2" eb="4">
      <t>ネンド</t>
    </rPh>
    <rPh sb="3" eb="4">
      <t>ド</t>
    </rPh>
    <phoneticPr fontId="5"/>
  </si>
  <si>
    <t>R5年度</t>
    <rPh sb="2" eb="4">
      <t>ネンド</t>
    </rPh>
    <rPh sb="3" eb="4">
      <t>ド</t>
    </rPh>
    <phoneticPr fontId="5"/>
  </si>
  <si>
    <t>役員等</t>
    <rPh sb="0" eb="2">
      <t>ヤクイン</t>
    </rPh>
    <rPh sb="2" eb="3">
      <t>ナド</t>
    </rPh>
    <phoneticPr fontId="4"/>
  </si>
  <si>
    <t>活動
参加者</t>
    <rPh sb="0" eb="2">
      <t>カツドウ</t>
    </rPh>
    <rPh sb="3" eb="6">
      <t>サンカシャ</t>
    </rPh>
    <phoneticPr fontId="4"/>
  </si>
  <si>
    <t>《活動参加者数、話し合い等の開催回数の推移及び活動参加者、役員の年齢構成》</t>
    <rPh sb="1" eb="3">
      <t>カツドウ</t>
    </rPh>
    <rPh sb="3" eb="6">
      <t>サンカシャ</t>
    </rPh>
    <rPh sb="6" eb="7">
      <t>スウ</t>
    </rPh>
    <rPh sb="8" eb="9">
      <t>ハナ</t>
    </rPh>
    <rPh sb="10" eb="11">
      <t>ア</t>
    </rPh>
    <rPh sb="12" eb="13">
      <t>ナド</t>
    </rPh>
    <rPh sb="14" eb="16">
      <t>カイサイ</t>
    </rPh>
    <rPh sb="16" eb="18">
      <t>カイスウ</t>
    </rPh>
    <rPh sb="19" eb="21">
      <t>スイイ</t>
    </rPh>
    <rPh sb="21" eb="22">
      <t>オヨ</t>
    </rPh>
    <rPh sb="23" eb="28">
      <t>カツドウサンカシャ</t>
    </rPh>
    <rPh sb="29" eb="31">
      <t>ヤクイン</t>
    </rPh>
    <rPh sb="32" eb="34">
      <t>ネンレイ</t>
    </rPh>
    <rPh sb="34" eb="36">
      <t>コウセイ</t>
    </rPh>
    <phoneticPr fontId="4"/>
  </si>
  <si>
    <t>計</t>
    <rPh sb="0" eb="1">
      <t>ケイ</t>
    </rPh>
    <phoneticPr fontId="2"/>
  </si>
  <si>
    <t>活動参加者39歳以下</t>
    <rPh sb="0" eb="2">
      <t>カツドウ</t>
    </rPh>
    <rPh sb="2" eb="5">
      <t>サンカシャ</t>
    </rPh>
    <rPh sb="7" eb="8">
      <t>サイ</t>
    </rPh>
    <rPh sb="8" eb="10">
      <t>イカ</t>
    </rPh>
    <phoneticPr fontId="4"/>
  </si>
  <si>
    <t>活動参加者40～64歳</t>
    <rPh sb="0" eb="2">
      <t>カツドウ</t>
    </rPh>
    <rPh sb="2" eb="5">
      <t>サンカシャ</t>
    </rPh>
    <rPh sb="10" eb="11">
      <t>サイ</t>
    </rPh>
    <phoneticPr fontId="4"/>
  </si>
  <si>
    <t>活動参加者65～74歳</t>
    <rPh sb="0" eb="2">
      <t>カツドウ</t>
    </rPh>
    <rPh sb="2" eb="5">
      <t>サンカシャ</t>
    </rPh>
    <rPh sb="10" eb="11">
      <t>サイ</t>
    </rPh>
    <phoneticPr fontId="4"/>
  </si>
  <si>
    <t>活動参加者75歳以上</t>
    <rPh sb="0" eb="2">
      <t>カツドウ</t>
    </rPh>
    <rPh sb="2" eb="5">
      <t>サンカシャ</t>
    </rPh>
    <rPh sb="7" eb="8">
      <t>サイ</t>
    </rPh>
    <rPh sb="8" eb="10">
      <t>イジョウ</t>
    </rPh>
    <phoneticPr fontId="4"/>
  </si>
  <si>
    <t>役員等39歳以下</t>
    <rPh sb="5" eb="6">
      <t>サイ</t>
    </rPh>
    <rPh sb="6" eb="8">
      <t>イカ</t>
    </rPh>
    <phoneticPr fontId="4"/>
  </si>
  <si>
    <t>役員等40～64歳</t>
    <rPh sb="8" eb="9">
      <t>サイ</t>
    </rPh>
    <phoneticPr fontId="4"/>
  </si>
  <si>
    <t>役員等65～74歳</t>
    <rPh sb="8" eb="9">
      <t>サイ</t>
    </rPh>
    <phoneticPr fontId="4"/>
  </si>
  <si>
    <t>役員等75歳以上</t>
    <rPh sb="5" eb="6">
      <t>サイ</t>
    </rPh>
    <rPh sb="6" eb="8">
      <t>イジョウ</t>
    </rPh>
    <phoneticPr fontId="4"/>
  </si>
  <si>
    <t>取組の継続に向けた組織体制の検討（役員構成、女性や非農家等の参画、世代交代、広域化、事務委託等）</t>
    <phoneticPr fontId="4"/>
  </si>
  <si>
    <t>自己評価チェックシート　エラー確認シートの説明</t>
    <rPh sb="0" eb="2">
      <t>ジコ</t>
    </rPh>
    <rPh sb="2" eb="4">
      <t>ヒョウカ</t>
    </rPh>
    <rPh sb="15" eb="17">
      <t>カクニン</t>
    </rPh>
    <rPh sb="21" eb="23">
      <t>セツメイ</t>
    </rPh>
    <phoneticPr fontId="11"/>
  </si>
  <si>
    <t>エラー区分</t>
    <rPh sb="3" eb="5">
      <t>クブン</t>
    </rPh>
    <phoneticPr fontId="11"/>
  </si>
  <si>
    <t>E</t>
    <phoneticPr fontId="5"/>
  </si>
  <si>
    <t>誤入力。</t>
    <rPh sb="0" eb="1">
      <t>ゴ</t>
    </rPh>
    <rPh sb="1" eb="3">
      <t>ニュウリョク</t>
    </rPh>
    <phoneticPr fontId="11"/>
  </si>
  <si>
    <t>W</t>
    <phoneticPr fontId="5"/>
  </si>
  <si>
    <t>誤入力の可能性あり要確認。</t>
    <rPh sb="0" eb="1">
      <t>ゴ</t>
    </rPh>
    <rPh sb="1" eb="3">
      <t>ニュウリョク</t>
    </rPh>
    <rPh sb="4" eb="7">
      <t>カノウセイ</t>
    </rPh>
    <rPh sb="9" eb="10">
      <t>ヨウ</t>
    </rPh>
    <rPh sb="10" eb="12">
      <t>カクニン</t>
    </rPh>
    <phoneticPr fontId="11"/>
  </si>
  <si>
    <t>列</t>
    <rPh sb="0" eb="1">
      <t>レツ</t>
    </rPh>
    <phoneticPr fontId="11"/>
  </si>
  <si>
    <t>エラー確認項目</t>
    <rPh sb="3" eb="5">
      <t>カクニン</t>
    </rPh>
    <rPh sb="5" eb="7">
      <t>コウモク</t>
    </rPh>
    <phoneticPr fontId="5"/>
  </si>
  <si>
    <t>区分</t>
    <rPh sb="0" eb="2">
      <t>クブン</t>
    </rPh>
    <phoneticPr fontId="5"/>
  </si>
  <si>
    <t>内容</t>
    <rPh sb="0" eb="2">
      <t>ナイヨウ</t>
    </rPh>
    <phoneticPr fontId="5"/>
  </si>
  <si>
    <t>備考</t>
    <rPh sb="0" eb="2">
      <t>ビコウ</t>
    </rPh>
    <phoneticPr fontId="11"/>
  </si>
  <si>
    <t>BS</t>
    <phoneticPr fontId="5"/>
  </si>
  <si>
    <t>都道府県名（B)</t>
    <rPh sb="0" eb="4">
      <t>トドウフケン</t>
    </rPh>
    <rPh sb="4" eb="5">
      <t>メイ</t>
    </rPh>
    <phoneticPr fontId="5"/>
  </si>
  <si>
    <t>未入力は誤り。</t>
    <rPh sb="0" eb="3">
      <t>ミニュウリョク</t>
    </rPh>
    <rPh sb="4" eb="5">
      <t>アヤマ</t>
    </rPh>
    <phoneticPr fontId="5"/>
  </si>
  <si>
    <t>BT</t>
    <phoneticPr fontId="5"/>
  </si>
  <si>
    <t>市町村名（C)</t>
    <rPh sb="0" eb="3">
      <t>シチョウソン</t>
    </rPh>
    <rPh sb="3" eb="4">
      <t>メイ</t>
    </rPh>
    <phoneticPr fontId="5"/>
  </si>
  <si>
    <t>BU</t>
    <phoneticPr fontId="5"/>
  </si>
  <si>
    <t>活動組織名（D)</t>
    <rPh sb="0" eb="2">
      <t>カツドウ</t>
    </rPh>
    <rPh sb="2" eb="5">
      <t>ソシキメイ</t>
    </rPh>
    <phoneticPr fontId="5"/>
  </si>
  <si>
    <t>BV</t>
    <phoneticPr fontId="11"/>
  </si>
  <si>
    <t>活動開始年度（E)</t>
    <rPh sb="0" eb="2">
      <t>カツドウ</t>
    </rPh>
    <rPh sb="2" eb="4">
      <t>カイシ</t>
    </rPh>
    <rPh sb="4" eb="6">
      <t>ネンド</t>
    </rPh>
    <phoneticPr fontId="11"/>
  </si>
  <si>
    <t>BW</t>
    <phoneticPr fontId="11"/>
  </si>
  <si>
    <t>活動終了年度（F)</t>
    <rPh sb="0" eb="2">
      <t>カツドウ</t>
    </rPh>
    <rPh sb="2" eb="4">
      <t>シュウリョウ</t>
    </rPh>
    <rPh sb="4" eb="6">
      <t>ネンド</t>
    </rPh>
    <phoneticPr fontId="11"/>
  </si>
  <si>
    <t>BX</t>
    <phoneticPr fontId="5"/>
  </si>
  <si>
    <t>組織設立年度（G）</t>
    <rPh sb="0" eb="2">
      <t>ソシキ</t>
    </rPh>
    <rPh sb="2" eb="4">
      <t>セツリツ</t>
    </rPh>
    <rPh sb="4" eb="6">
      <t>ネンド</t>
    </rPh>
    <phoneticPr fontId="11"/>
  </si>
  <si>
    <t>BY</t>
    <phoneticPr fontId="11"/>
  </si>
  <si>
    <t>評価年度（H～I）</t>
    <rPh sb="0" eb="2">
      <t>ヒョウカ</t>
    </rPh>
    <rPh sb="2" eb="4">
      <t>ネンド</t>
    </rPh>
    <phoneticPr fontId="11"/>
  </si>
  <si>
    <t>「活動開始2年目」及び「活動開始4年目」の両方にチェックが入っている、あるいは、どちらにもチェックが入っていないのは誤り。</t>
    <rPh sb="1" eb="3">
      <t>カツドウ</t>
    </rPh>
    <rPh sb="3" eb="5">
      <t>カイシ</t>
    </rPh>
    <rPh sb="6" eb="8">
      <t>ネンメ</t>
    </rPh>
    <rPh sb="9" eb="10">
      <t>オヨ</t>
    </rPh>
    <rPh sb="12" eb="14">
      <t>カツドウ</t>
    </rPh>
    <rPh sb="14" eb="16">
      <t>カイシ</t>
    </rPh>
    <rPh sb="17" eb="19">
      <t>ネンメ</t>
    </rPh>
    <rPh sb="21" eb="23">
      <t>リョウホウ</t>
    </rPh>
    <rPh sb="29" eb="30">
      <t>ハイ</t>
    </rPh>
    <rPh sb="50" eb="51">
      <t>ハイ</t>
    </rPh>
    <rPh sb="58" eb="59">
      <t>アヤマ</t>
    </rPh>
    <phoneticPr fontId="5"/>
  </si>
  <si>
    <t>BZ</t>
    <phoneticPr fontId="6"/>
  </si>
  <si>
    <t>事務連絡別紙　第2の１（１）ア（K～P）</t>
    <rPh sb="0" eb="2">
      <t>ジム</t>
    </rPh>
    <rPh sb="2" eb="4">
      <t>レンラク</t>
    </rPh>
    <rPh sb="4" eb="6">
      <t>ベッシ</t>
    </rPh>
    <rPh sb="7" eb="8">
      <t>ダイ</t>
    </rPh>
    <phoneticPr fontId="6"/>
  </si>
  <si>
    <t>自己評価チェックシートのⅠ問1において、どの項目にもチェックが入っていないのは誤り。</t>
    <rPh sb="0" eb="2">
      <t>ジコ</t>
    </rPh>
    <rPh sb="2" eb="4">
      <t>ヒョウカ</t>
    </rPh>
    <rPh sb="13" eb="14">
      <t>トイ</t>
    </rPh>
    <rPh sb="22" eb="24">
      <t>コウモク</t>
    </rPh>
    <rPh sb="31" eb="32">
      <t>ハイ</t>
    </rPh>
    <rPh sb="39" eb="40">
      <t>アヤマ</t>
    </rPh>
    <phoneticPr fontId="5"/>
  </si>
  <si>
    <t>CA</t>
    <phoneticPr fontId="6"/>
  </si>
  <si>
    <t>事務連絡別紙　第2の１（１）ア（P～Q）</t>
    <phoneticPr fontId="6"/>
  </si>
  <si>
    <t>自己評価チェックシートのⅠ問1において、「その他」にチェックが入っているが、具体的な内容が記載されていないのは誤り。</t>
    <rPh sb="0" eb="2">
      <t>ジコ</t>
    </rPh>
    <rPh sb="2" eb="4">
      <t>ヒョウカ</t>
    </rPh>
    <rPh sb="13" eb="14">
      <t>トイ</t>
    </rPh>
    <rPh sb="23" eb="24">
      <t>タ</t>
    </rPh>
    <rPh sb="31" eb="32">
      <t>ハイ</t>
    </rPh>
    <rPh sb="38" eb="41">
      <t>グタイテキ</t>
    </rPh>
    <rPh sb="42" eb="44">
      <t>ナイヨウ</t>
    </rPh>
    <rPh sb="45" eb="47">
      <t>キサイ</t>
    </rPh>
    <rPh sb="55" eb="56">
      <t>アヤマ</t>
    </rPh>
    <phoneticPr fontId="5"/>
  </si>
  <si>
    <t>CB</t>
    <phoneticPr fontId="11"/>
  </si>
  <si>
    <t>事務連絡別紙　第2の１（１）イ（R～X)</t>
    <phoneticPr fontId="11"/>
  </si>
  <si>
    <t>自己評価チェックシートのⅠ問2において、どの項目にもチェックが入っていないのは誤り。</t>
    <rPh sb="0" eb="2">
      <t>ジコ</t>
    </rPh>
    <rPh sb="2" eb="4">
      <t>ヒョウカ</t>
    </rPh>
    <rPh sb="13" eb="14">
      <t>トイ</t>
    </rPh>
    <rPh sb="22" eb="24">
      <t>コウモク</t>
    </rPh>
    <rPh sb="31" eb="32">
      <t>ハイ</t>
    </rPh>
    <rPh sb="39" eb="40">
      <t>アヤマ</t>
    </rPh>
    <phoneticPr fontId="5"/>
  </si>
  <si>
    <t>CC</t>
    <phoneticPr fontId="11"/>
  </si>
  <si>
    <t>事務連絡別紙　第2の１（１）イ（X～Y)</t>
    <phoneticPr fontId="11"/>
  </si>
  <si>
    <t>自己評価チェックシートのⅠ問2において、「その他」にチェックが入っているが、具体的な内容が記入されていないのは誤り。</t>
    <rPh sb="0" eb="2">
      <t>ジコ</t>
    </rPh>
    <rPh sb="2" eb="4">
      <t>ヒョウカ</t>
    </rPh>
    <rPh sb="13" eb="14">
      <t>トイ</t>
    </rPh>
    <rPh sb="23" eb="24">
      <t>タ</t>
    </rPh>
    <rPh sb="31" eb="32">
      <t>ハイ</t>
    </rPh>
    <rPh sb="38" eb="41">
      <t>グタイテキ</t>
    </rPh>
    <rPh sb="42" eb="44">
      <t>ナイヨウ</t>
    </rPh>
    <rPh sb="45" eb="47">
      <t>キニュウ</t>
    </rPh>
    <rPh sb="55" eb="56">
      <t>アヤマ</t>
    </rPh>
    <phoneticPr fontId="5"/>
  </si>
  <si>
    <t>CD</t>
    <phoneticPr fontId="11"/>
  </si>
  <si>
    <t>事務連絡別紙　第2の１（１）ウ（Z～AE)</t>
    <phoneticPr fontId="11"/>
  </si>
  <si>
    <t>自己評価チェックシートのⅠ問3において、どの項目にもチェックが入っていない、あるいは2つ以上の項目にチェックが入っているのは誤り。</t>
    <rPh sb="0" eb="2">
      <t>ジコ</t>
    </rPh>
    <rPh sb="2" eb="4">
      <t>ヒョウカ</t>
    </rPh>
    <rPh sb="13" eb="14">
      <t>トイ</t>
    </rPh>
    <rPh sb="22" eb="24">
      <t>コウモク</t>
    </rPh>
    <rPh sb="31" eb="32">
      <t>ハイ</t>
    </rPh>
    <rPh sb="44" eb="46">
      <t>イジョウ</t>
    </rPh>
    <rPh sb="47" eb="49">
      <t>コウモク</t>
    </rPh>
    <rPh sb="55" eb="56">
      <t>ハイ</t>
    </rPh>
    <rPh sb="62" eb="63">
      <t>アヤマ</t>
    </rPh>
    <phoneticPr fontId="5"/>
  </si>
  <si>
    <t>CE</t>
    <phoneticPr fontId="5"/>
  </si>
  <si>
    <t>事務連絡別紙　第2の１（１）エ（AG～AP)</t>
    <phoneticPr fontId="5"/>
  </si>
  <si>
    <t>自己評価チェックシートのⅠ問4において、どの項目にもチェックが入っていない組織は要確認。</t>
    <rPh sb="0" eb="2">
      <t>ジコ</t>
    </rPh>
    <rPh sb="2" eb="4">
      <t>ヒョウカ</t>
    </rPh>
    <rPh sb="13" eb="14">
      <t>トイ</t>
    </rPh>
    <rPh sb="22" eb="24">
      <t>コウモク</t>
    </rPh>
    <rPh sb="31" eb="32">
      <t>ハイ</t>
    </rPh>
    <rPh sb="37" eb="39">
      <t>ソシキ</t>
    </rPh>
    <rPh sb="40" eb="41">
      <t>ヨウ</t>
    </rPh>
    <rPh sb="41" eb="43">
      <t>カクニン</t>
    </rPh>
    <phoneticPr fontId="5"/>
  </si>
  <si>
    <t>CF</t>
    <phoneticPr fontId="5"/>
  </si>
  <si>
    <t>事務連絡別紙　第2の１（１）エ（AP～AQ)</t>
    <phoneticPr fontId="5"/>
  </si>
  <si>
    <t>自己評価チェックシートのⅠ問4において、「上記以外の効果」にチェックが入っているが、具体的な内容が記入されていないのは誤り。</t>
    <rPh sb="0" eb="2">
      <t>ジコ</t>
    </rPh>
    <rPh sb="2" eb="4">
      <t>ヒョウカ</t>
    </rPh>
    <rPh sb="13" eb="14">
      <t>トイ</t>
    </rPh>
    <rPh sb="21" eb="23">
      <t>ジョウキ</t>
    </rPh>
    <rPh sb="23" eb="25">
      <t>イガイ</t>
    </rPh>
    <rPh sb="26" eb="28">
      <t>コウカ</t>
    </rPh>
    <rPh sb="35" eb="36">
      <t>ハイ</t>
    </rPh>
    <rPh sb="42" eb="45">
      <t>グタイテキ</t>
    </rPh>
    <rPh sb="46" eb="48">
      <t>ナイヨウ</t>
    </rPh>
    <rPh sb="49" eb="51">
      <t>キニュウ</t>
    </rPh>
    <rPh sb="59" eb="60">
      <t>アヤマ</t>
    </rPh>
    <phoneticPr fontId="5"/>
  </si>
  <si>
    <t>CG</t>
    <phoneticPr fontId="5"/>
  </si>
  <si>
    <t>事務連絡別紙　第2の２（１）ア（J,AR～AZ)</t>
    <phoneticPr fontId="5"/>
  </si>
  <si>
    <t>多面的機能の増進を図る活動を実施していないのに、自己評価チェックシートのⅡ問1において、いずれかの項目にチェックが入っているのは誤り。
多面的機能の増進を図る活動を実施しているのに、自己評価チェックシートのⅡ問1において、どの項目にもチェックが入っていないのは誤り。</t>
    <rPh sb="0" eb="3">
      <t>タメンテキ</t>
    </rPh>
    <rPh sb="3" eb="5">
      <t>キノウ</t>
    </rPh>
    <rPh sb="6" eb="8">
      <t>ゾウシン</t>
    </rPh>
    <rPh sb="9" eb="10">
      <t>ハカ</t>
    </rPh>
    <rPh sb="11" eb="13">
      <t>カツドウ</t>
    </rPh>
    <rPh sb="14" eb="16">
      <t>ジッシ</t>
    </rPh>
    <rPh sb="24" eb="26">
      <t>ジコ</t>
    </rPh>
    <rPh sb="26" eb="28">
      <t>ヒョウカ</t>
    </rPh>
    <rPh sb="37" eb="38">
      <t>トイ</t>
    </rPh>
    <rPh sb="49" eb="51">
      <t>コウモク</t>
    </rPh>
    <rPh sb="57" eb="58">
      <t>ハイ</t>
    </rPh>
    <rPh sb="64" eb="65">
      <t>アヤマ</t>
    </rPh>
    <rPh sb="68" eb="71">
      <t>タメンテキ</t>
    </rPh>
    <rPh sb="71" eb="73">
      <t>キノウ</t>
    </rPh>
    <rPh sb="74" eb="76">
      <t>ゾウシン</t>
    </rPh>
    <rPh sb="77" eb="78">
      <t>ハカ</t>
    </rPh>
    <rPh sb="79" eb="81">
      <t>カツドウ</t>
    </rPh>
    <rPh sb="82" eb="84">
      <t>ジッシ</t>
    </rPh>
    <rPh sb="91" eb="93">
      <t>ジコ</t>
    </rPh>
    <rPh sb="93" eb="95">
      <t>ヒョウカ</t>
    </rPh>
    <rPh sb="104" eb="105">
      <t>トイ</t>
    </rPh>
    <rPh sb="113" eb="115">
      <t>コウモク</t>
    </rPh>
    <rPh sb="122" eb="123">
      <t>ハイ</t>
    </rPh>
    <rPh sb="130" eb="131">
      <t>アヤマ</t>
    </rPh>
    <phoneticPr fontId="5"/>
  </si>
  <si>
    <t>CH</t>
    <phoneticPr fontId="5"/>
  </si>
  <si>
    <t>事務連絡別紙　第2の２（１）イ（J,BA)</t>
    <phoneticPr fontId="5"/>
  </si>
  <si>
    <t>多面的機能の増進を図る活動を実施していないのに、自己評価チェックシートのⅡ問2において、記入があるのは誤り。
多面的機能の増進を図る活動を実施しているのに、自己評価チェックシートのⅡ問2において、記入がないのは誤り。</t>
    <rPh sb="0" eb="3">
      <t>タメンテキ</t>
    </rPh>
    <rPh sb="3" eb="5">
      <t>キノウ</t>
    </rPh>
    <rPh sb="6" eb="8">
      <t>ゾウシン</t>
    </rPh>
    <rPh sb="9" eb="10">
      <t>ハカ</t>
    </rPh>
    <rPh sb="11" eb="13">
      <t>カツドウ</t>
    </rPh>
    <rPh sb="14" eb="16">
      <t>ジッシ</t>
    </rPh>
    <rPh sb="24" eb="26">
      <t>ジコ</t>
    </rPh>
    <rPh sb="26" eb="28">
      <t>ヒョウカ</t>
    </rPh>
    <rPh sb="37" eb="38">
      <t>トイ</t>
    </rPh>
    <rPh sb="44" eb="46">
      <t>キニュウ</t>
    </rPh>
    <rPh sb="51" eb="52">
      <t>アヤマ</t>
    </rPh>
    <rPh sb="55" eb="58">
      <t>タメンテキ</t>
    </rPh>
    <rPh sb="58" eb="60">
      <t>キノウ</t>
    </rPh>
    <rPh sb="61" eb="63">
      <t>ゾウシン</t>
    </rPh>
    <rPh sb="64" eb="65">
      <t>ハカ</t>
    </rPh>
    <rPh sb="66" eb="68">
      <t>カツドウ</t>
    </rPh>
    <rPh sb="69" eb="71">
      <t>ジッシ</t>
    </rPh>
    <rPh sb="78" eb="80">
      <t>ジコ</t>
    </rPh>
    <rPh sb="80" eb="82">
      <t>ヒョウカ</t>
    </rPh>
    <rPh sb="91" eb="92">
      <t>トイ</t>
    </rPh>
    <rPh sb="98" eb="100">
      <t>キニュウ</t>
    </rPh>
    <rPh sb="105" eb="106">
      <t>アヤマ</t>
    </rPh>
    <phoneticPr fontId="5"/>
  </si>
  <si>
    <t>CI</t>
    <phoneticPr fontId="5"/>
  </si>
  <si>
    <t>事務連絡別紙　第2の２（１）ウ（J,BB～BO)</t>
    <phoneticPr fontId="5"/>
  </si>
  <si>
    <t>多面的機能の増進を図る活動を実施しているのに、自己評価チェックシートのⅡ問3において、どの項目にもチェックが入っていない組織は要確認。</t>
    <phoneticPr fontId="5"/>
  </si>
  <si>
    <t>多面的機能の増進を図る活動を実施していないのに、自己評価チェックシートのⅡ問3において、いずれかの項目にチェックが入っているのは誤り。</t>
    <rPh sb="0" eb="3">
      <t>タメンテキ</t>
    </rPh>
    <rPh sb="3" eb="5">
      <t>キノウ</t>
    </rPh>
    <rPh sb="6" eb="8">
      <t>ゾウシン</t>
    </rPh>
    <rPh sb="9" eb="10">
      <t>ハカ</t>
    </rPh>
    <rPh sb="11" eb="13">
      <t>カツドウ</t>
    </rPh>
    <rPh sb="14" eb="16">
      <t>ジッシ</t>
    </rPh>
    <rPh sb="24" eb="26">
      <t>ジコ</t>
    </rPh>
    <rPh sb="26" eb="28">
      <t>ヒョウカ</t>
    </rPh>
    <rPh sb="37" eb="38">
      <t>トイ</t>
    </rPh>
    <phoneticPr fontId="5"/>
  </si>
  <si>
    <t>CJ</t>
    <phoneticPr fontId="5"/>
  </si>
  <si>
    <t>事務連絡別紙　第2の２（１）ウ（J,BO～BP)</t>
    <phoneticPr fontId="5"/>
  </si>
  <si>
    <t>多面的機能の増進を図る活動を実施していないのに、自己評価チェックシートのⅡ問3において、「上記以外の効果」にチェックが入っていたり、その具体的な内容が記入されていたりするのは誤り。
多面的機能の増進を図る活動を実施していて、自己評価チェックシートのⅡ問2において、「上記以外の効果」にチェックが入っているが、具体的な内容が記入されていないのは誤り。</t>
    <rPh sb="0" eb="3">
      <t>タメンテキ</t>
    </rPh>
    <rPh sb="3" eb="5">
      <t>キノウ</t>
    </rPh>
    <rPh sb="6" eb="8">
      <t>ゾウシン</t>
    </rPh>
    <rPh sb="9" eb="10">
      <t>ハカ</t>
    </rPh>
    <rPh sb="11" eb="13">
      <t>カツドウ</t>
    </rPh>
    <rPh sb="14" eb="16">
      <t>ジッシ</t>
    </rPh>
    <rPh sb="24" eb="26">
      <t>ジコ</t>
    </rPh>
    <rPh sb="26" eb="28">
      <t>ヒョウカ</t>
    </rPh>
    <rPh sb="37" eb="38">
      <t>トイ</t>
    </rPh>
    <rPh sb="87" eb="88">
      <t>アヤマ</t>
    </rPh>
    <rPh sb="91" eb="94">
      <t>タメンテキ</t>
    </rPh>
    <rPh sb="94" eb="96">
      <t>キノウ</t>
    </rPh>
    <rPh sb="97" eb="99">
      <t>ゾウシン</t>
    </rPh>
    <rPh sb="100" eb="101">
      <t>ハカ</t>
    </rPh>
    <rPh sb="102" eb="104">
      <t>カツドウ</t>
    </rPh>
    <rPh sb="105" eb="107">
      <t>ジッシ</t>
    </rPh>
    <rPh sb="112" eb="114">
      <t>ジコ</t>
    </rPh>
    <rPh sb="114" eb="116">
      <t>ヒョウカ</t>
    </rPh>
    <rPh sb="125" eb="126">
      <t>トイ</t>
    </rPh>
    <rPh sb="133" eb="135">
      <t>ジョウキ</t>
    </rPh>
    <rPh sb="135" eb="137">
      <t>イガイ</t>
    </rPh>
    <rPh sb="138" eb="140">
      <t>コウカ</t>
    </rPh>
    <rPh sb="147" eb="148">
      <t>ハイ</t>
    </rPh>
    <rPh sb="154" eb="157">
      <t>グタイテキ</t>
    </rPh>
    <rPh sb="158" eb="160">
      <t>ナイヨウ</t>
    </rPh>
    <rPh sb="171" eb="172">
      <t>アヤマ</t>
    </rPh>
    <phoneticPr fontId="5"/>
  </si>
  <si>
    <t>CK</t>
    <phoneticPr fontId="5"/>
  </si>
  <si>
    <t>エラーカウントE（BS～CJ)</t>
    <phoneticPr fontId="5"/>
  </si>
  <si>
    <t>エラー確認項目のいずれかにEがある。</t>
    <rPh sb="3" eb="5">
      <t>カクニン</t>
    </rPh>
    <rPh sb="5" eb="7">
      <t>コウモク</t>
    </rPh>
    <phoneticPr fontId="3"/>
  </si>
  <si>
    <t>CL</t>
    <phoneticPr fontId="5"/>
  </si>
  <si>
    <t>エラーカウントW（BS～CJ)</t>
    <phoneticPr fontId="5"/>
  </si>
  <si>
    <t>エラー確認項目のいずれかにWがある。</t>
    <rPh sb="3" eb="5">
      <t>カクニン</t>
    </rPh>
    <rPh sb="5" eb="7">
      <t>コウモク</t>
    </rPh>
    <phoneticPr fontId="3"/>
  </si>
  <si>
    <t>○</t>
  </si>
  <si>
    <t>※話し合い等とは、総会、役員会、寄り合い等、本交付金の活動に関する話し合いの場は全て対象となります。活動記録（様式第1-6号）などを参考に記載して下さい。</t>
    <rPh sb="1" eb="2">
      <t>ハナ</t>
    </rPh>
    <rPh sb="3" eb="4">
      <t>ア</t>
    </rPh>
    <rPh sb="5" eb="6">
      <t>トウ</t>
    </rPh>
    <rPh sb="9" eb="11">
      <t>ソウカイ</t>
    </rPh>
    <rPh sb="12" eb="15">
      <t>ヤクインカイ</t>
    </rPh>
    <rPh sb="16" eb="17">
      <t>ヨ</t>
    </rPh>
    <rPh sb="18" eb="19">
      <t>ア</t>
    </rPh>
    <rPh sb="20" eb="21">
      <t>ナド</t>
    </rPh>
    <rPh sb="22" eb="23">
      <t>ホン</t>
    </rPh>
    <rPh sb="23" eb="26">
      <t>コウフキン</t>
    </rPh>
    <rPh sb="27" eb="29">
      <t>カツドウ</t>
    </rPh>
    <rPh sb="30" eb="31">
      <t>カン</t>
    </rPh>
    <rPh sb="33" eb="34">
      <t>ハナ</t>
    </rPh>
    <rPh sb="35" eb="36">
      <t>ア</t>
    </rPh>
    <rPh sb="38" eb="39">
      <t>バ</t>
    </rPh>
    <rPh sb="40" eb="41">
      <t>スベ</t>
    </rPh>
    <rPh sb="42" eb="44">
      <t>タイショウ</t>
    </rPh>
    <rPh sb="50" eb="52">
      <t>カツドウ</t>
    </rPh>
    <rPh sb="52" eb="54">
      <t>キロク</t>
    </rPh>
    <rPh sb="55" eb="57">
      <t>ヨウシキ</t>
    </rPh>
    <rPh sb="57" eb="58">
      <t>ダイ</t>
    </rPh>
    <rPh sb="61" eb="62">
      <t>ゴウ</t>
    </rPh>
    <rPh sb="66" eb="68">
      <t>サンコウ</t>
    </rPh>
    <rPh sb="69" eb="71">
      <t>キサイ</t>
    </rPh>
    <rPh sb="73" eb="74">
      <t>クダ</t>
    </rPh>
    <phoneticPr fontId="2"/>
  </si>
  <si>
    <t>※参加者数については、活動記録（様式第1-6号）などを参考に記載して下さい。</t>
    <rPh sb="1" eb="4">
      <t>サンカシャ</t>
    </rPh>
    <rPh sb="4" eb="5">
      <t>スウ</t>
    </rPh>
    <rPh sb="11" eb="13">
      <t>カツドウ</t>
    </rPh>
    <rPh sb="13" eb="15">
      <t>キロク</t>
    </rPh>
    <rPh sb="16" eb="18">
      <t>ヨウシキ</t>
    </rPh>
    <rPh sb="18" eb="19">
      <t>ダイ</t>
    </rPh>
    <rPh sb="22" eb="23">
      <t>ゴウ</t>
    </rPh>
    <rPh sb="27" eb="29">
      <t>サンコウ</t>
    </rPh>
    <rPh sb="30" eb="32">
      <t>キサイ</t>
    </rPh>
    <rPh sb="34" eb="35">
      <t>クダ</t>
    </rPh>
    <phoneticPr fontId="2"/>
  </si>
  <si>
    <t>２）防災・減災への取組（田んぼダム、体制整備等）、鳥獣被害対策等、地域の安全性向上に係る取組について、該当するものにチェック”■”をつけてください。</t>
    <rPh sb="2" eb="4">
      <t>ボウサイ</t>
    </rPh>
    <rPh sb="5" eb="7">
      <t>ゲンサイ</t>
    </rPh>
    <rPh sb="9" eb="11">
      <t>トリクミ</t>
    </rPh>
    <rPh sb="12" eb="13">
      <t>タ</t>
    </rPh>
    <rPh sb="18" eb="20">
      <t>タイセイ</t>
    </rPh>
    <rPh sb="20" eb="22">
      <t>セイビ</t>
    </rPh>
    <rPh sb="22" eb="23">
      <t>ナド</t>
    </rPh>
    <rPh sb="25" eb="27">
      <t>チョウジュウ</t>
    </rPh>
    <rPh sb="27" eb="29">
      <t>ヒガイ</t>
    </rPh>
    <rPh sb="29" eb="31">
      <t>タイサク</t>
    </rPh>
    <rPh sb="31" eb="32">
      <t>ナド</t>
    </rPh>
    <rPh sb="33" eb="35">
      <t>チイキ</t>
    </rPh>
    <rPh sb="36" eb="38">
      <t>アンゼン</t>
    </rPh>
    <rPh sb="38" eb="39">
      <t>セイ</t>
    </rPh>
    <rPh sb="39" eb="41">
      <t>コウジョウ</t>
    </rPh>
    <rPh sb="42" eb="43">
      <t>カカ</t>
    </rPh>
    <rPh sb="44" eb="46">
      <t>トリクミ</t>
    </rPh>
    <rPh sb="51" eb="53">
      <t>ガイトウ</t>
    </rPh>
    <phoneticPr fontId="5"/>
  </si>
  <si>
    <t>１．積極的に取り組んでいる</t>
    <rPh sb="2" eb="5">
      <t>セッキョクテキ</t>
    </rPh>
    <rPh sb="6" eb="7">
      <t>ト</t>
    </rPh>
    <rPh sb="8" eb="9">
      <t>ク</t>
    </rPh>
    <phoneticPr fontId="5"/>
  </si>
  <si>
    <t>２．取り組んでいる</t>
    <rPh sb="2" eb="3">
      <t>ト</t>
    </rPh>
    <rPh sb="4" eb="5">
      <t>ク</t>
    </rPh>
    <phoneticPr fontId="5"/>
  </si>
  <si>
    <t>３．今後、取り組む予定である</t>
    <rPh sb="2" eb="4">
      <t>コンゴ</t>
    </rPh>
    <rPh sb="5" eb="6">
      <t>ト</t>
    </rPh>
    <rPh sb="7" eb="8">
      <t>ク</t>
    </rPh>
    <rPh sb="9" eb="11">
      <t>ヨテイ</t>
    </rPh>
    <phoneticPr fontId="5"/>
  </si>
  <si>
    <t>４．取り組むことは難しい。</t>
    <rPh sb="2" eb="3">
      <t>ト</t>
    </rPh>
    <rPh sb="4" eb="5">
      <t>ク</t>
    </rPh>
    <rPh sb="9" eb="10">
      <t>ムズカ</t>
    </rPh>
    <phoneticPr fontId="5"/>
  </si>
  <si>
    <t>３）活動参加者について、該当するものにチェック”■”をつけ、年間の延べ活動参加者数を記入してください。</t>
    <rPh sb="2" eb="4">
      <t>カツドウ</t>
    </rPh>
    <rPh sb="4" eb="7">
      <t>サンカシャ</t>
    </rPh>
    <rPh sb="12" eb="14">
      <t>ガイトウ</t>
    </rPh>
    <rPh sb="30" eb="32">
      <t>ネンカン</t>
    </rPh>
    <rPh sb="33" eb="34">
      <t>ノ</t>
    </rPh>
    <rPh sb="35" eb="37">
      <t>カツドウ</t>
    </rPh>
    <rPh sb="37" eb="40">
      <t>サンカシャ</t>
    </rPh>
    <rPh sb="40" eb="41">
      <t>スウ</t>
    </rPh>
    <rPh sb="42" eb="44">
      <t>キニュウ</t>
    </rPh>
    <phoneticPr fontId="5"/>
  </si>
  <si>
    <t>４）話し合い等（推進活動）の実施状況について、該当するものにチェック”■”をつけ、年間の話し合い等の開催回数を記入してください。</t>
    <rPh sb="2" eb="3">
      <t>ハナ</t>
    </rPh>
    <rPh sb="4" eb="5">
      <t>ア</t>
    </rPh>
    <rPh sb="6" eb="7">
      <t>ナド</t>
    </rPh>
    <rPh sb="8" eb="10">
      <t>スイシン</t>
    </rPh>
    <rPh sb="10" eb="12">
      <t>カツドウ</t>
    </rPh>
    <rPh sb="14" eb="16">
      <t>ジッシ</t>
    </rPh>
    <rPh sb="16" eb="18">
      <t>ジョウキョウ</t>
    </rPh>
    <rPh sb="23" eb="25">
      <t>ガイトウ</t>
    </rPh>
    <rPh sb="41" eb="43">
      <t>ネンカン</t>
    </rPh>
    <rPh sb="44" eb="45">
      <t>ハナ</t>
    </rPh>
    <rPh sb="46" eb="47">
      <t>ア</t>
    </rPh>
    <rPh sb="48" eb="49">
      <t>ナド</t>
    </rPh>
    <rPh sb="50" eb="52">
      <t>カイサイ</t>
    </rPh>
    <rPh sb="52" eb="54">
      <t>カイスウ</t>
    </rPh>
    <rPh sb="55" eb="57">
      <t>キニュウ</t>
    </rPh>
    <phoneticPr fontId="5"/>
  </si>
  <si>
    <t>５）機能診断・補修技術や作業安全対策について該当するものにチェック”■”をつけてください。</t>
    <rPh sb="2" eb="4">
      <t>キノウ</t>
    </rPh>
    <rPh sb="4" eb="6">
      <t>シンダン</t>
    </rPh>
    <rPh sb="7" eb="9">
      <t>ホシュウ</t>
    </rPh>
    <rPh sb="9" eb="11">
      <t>ギジュツ</t>
    </rPh>
    <rPh sb="12" eb="14">
      <t>サギョウ</t>
    </rPh>
    <rPh sb="14" eb="16">
      <t>アンゼン</t>
    </rPh>
    <rPh sb="16" eb="18">
      <t>タイサク</t>
    </rPh>
    <rPh sb="22" eb="24">
      <t>ガイトウ</t>
    </rPh>
    <phoneticPr fontId="5"/>
  </si>
  <si>
    <t>取り組んでいる</t>
    <rPh sb="0" eb="1">
      <t>ト</t>
    </rPh>
    <rPh sb="2" eb="3">
      <t>ク</t>
    </rPh>
    <phoneticPr fontId="2"/>
  </si>
  <si>
    <t>活動参加者</t>
    <rPh sb="0" eb="2">
      <t>カツドウ</t>
    </rPh>
    <rPh sb="2" eb="5">
      <t>サンカシャ</t>
    </rPh>
    <phoneticPr fontId="5"/>
  </si>
  <si>
    <t>機能診断・補修技術等の習得、習得者の確保</t>
    <phoneticPr fontId="5"/>
  </si>
  <si>
    <t>話し合い等の実施状況</t>
    <rPh sb="0" eb="1">
      <t>ハナ</t>
    </rPh>
    <rPh sb="2" eb="3">
      <t>ア</t>
    </rPh>
    <rPh sb="4" eb="5">
      <t>ナド</t>
    </rPh>
    <rPh sb="6" eb="8">
      <t>ジッシ</t>
    </rPh>
    <rPh sb="8" eb="10">
      <t>ジョウキョウ</t>
    </rPh>
    <phoneticPr fontId="5"/>
  </si>
  <si>
    <t>積極的に取り組み</t>
    <rPh sb="0" eb="3">
      <t>セッキョクテキ</t>
    </rPh>
    <rPh sb="4" eb="5">
      <t>ト</t>
    </rPh>
    <rPh sb="6" eb="7">
      <t>ク</t>
    </rPh>
    <phoneticPr fontId="2"/>
  </si>
  <si>
    <t>取組予定</t>
    <rPh sb="0" eb="2">
      <t>トリクミ</t>
    </rPh>
    <rPh sb="2" eb="4">
      <t>ヨテイ</t>
    </rPh>
    <phoneticPr fontId="2"/>
  </si>
  <si>
    <t>取組は困難</t>
    <rPh sb="0" eb="2">
      <t>トリクミ</t>
    </rPh>
    <rPh sb="3" eb="5">
      <t>コンナン</t>
    </rPh>
    <phoneticPr fontId="2"/>
  </si>
  <si>
    <t>防災・減災、鳥獣被害対策等地域の安全性向上に係る取り組み</t>
    <rPh sb="0" eb="2">
      <t>ボウサイ</t>
    </rPh>
    <rPh sb="3" eb="5">
      <t>ゲンサイ</t>
    </rPh>
    <rPh sb="6" eb="8">
      <t>チョウジュウ</t>
    </rPh>
    <rPh sb="8" eb="10">
      <t>ヒガイ</t>
    </rPh>
    <rPh sb="10" eb="12">
      <t>タイサク</t>
    </rPh>
    <rPh sb="12" eb="13">
      <t>ナド</t>
    </rPh>
    <rPh sb="13" eb="15">
      <t>チイキ</t>
    </rPh>
    <rPh sb="16" eb="18">
      <t>アンゼン</t>
    </rPh>
    <rPh sb="18" eb="19">
      <t>セイ</t>
    </rPh>
    <rPh sb="19" eb="21">
      <t>コウジョウ</t>
    </rPh>
    <rPh sb="22" eb="23">
      <t>カカ</t>
    </rPh>
    <rPh sb="24" eb="25">
      <t>ト</t>
    </rPh>
    <rPh sb="26" eb="27">
      <t>ク</t>
    </rPh>
    <phoneticPr fontId="5"/>
  </si>
  <si>
    <t>●波及的な効果</t>
    <rPh sb="1" eb="3">
      <t>ハキュウ</t>
    </rPh>
    <rPh sb="3" eb="4">
      <t>テキ</t>
    </rPh>
    <rPh sb="5" eb="7">
      <t>コウカ</t>
    </rPh>
    <phoneticPr fontId="4"/>
  </si>
  <si>
    <t>《活動組織の自己評価を踏まえた市町村評価》</t>
    <rPh sb="1" eb="3">
      <t>カツドウ</t>
    </rPh>
    <rPh sb="3" eb="5">
      <t>ソシキ</t>
    </rPh>
    <rPh sb="6" eb="8">
      <t>ジコ</t>
    </rPh>
    <rPh sb="8" eb="10">
      <t>ヒョウカ</t>
    </rPh>
    <rPh sb="11" eb="12">
      <t>フ</t>
    </rPh>
    <rPh sb="15" eb="18">
      <t>シチョウソン</t>
    </rPh>
    <rPh sb="18" eb="20">
      <t>ヒョウカ</t>
    </rPh>
    <phoneticPr fontId="4"/>
  </si>
  <si>
    <t>増進活動</t>
    <rPh sb="0" eb="2">
      <t>ゾウシン</t>
    </rPh>
    <rPh sb="2" eb="4">
      <t>カツドウ</t>
    </rPh>
    <phoneticPr fontId="5"/>
  </si>
  <si>
    <t>多面的機能の増進を図る活動</t>
    <rPh sb="0" eb="3">
      <t>タメンテキ</t>
    </rPh>
    <rPh sb="3" eb="5">
      <t>キノウ</t>
    </rPh>
    <rPh sb="6" eb="8">
      <t>ゾウシン</t>
    </rPh>
    <rPh sb="9" eb="10">
      <t>ハカ</t>
    </rPh>
    <rPh sb="11" eb="13">
      <t>カツドウ</t>
    </rPh>
    <phoneticPr fontId="5"/>
  </si>
  <si>
    <t>①多面的機能の増進を図る活動に取り組んでいない</t>
    <rPh sb="1" eb="4">
      <t>タメンテキ</t>
    </rPh>
    <rPh sb="4" eb="6">
      <t>キノウ</t>
    </rPh>
    <rPh sb="7" eb="9">
      <t>ゾウシン</t>
    </rPh>
    <rPh sb="10" eb="11">
      <t>ハカ</t>
    </rPh>
    <rPh sb="12" eb="14">
      <t>カツドウ</t>
    </rPh>
    <rPh sb="15" eb="16">
      <t>ト</t>
    </rPh>
    <rPh sb="17" eb="18">
      <t>ク</t>
    </rPh>
    <phoneticPr fontId="2"/>
  </si>
  <si>
    <t>②多面的機能の増進を図る活動に取り組んでいる</t>
    <rPh sb="1" eb="4">
      <t>タメンテキ</t>
    </rPh>
    <rPh sb="4" eb="6">
      <t>キノウ</t>
    </rPh>
    <rPh sb="7" eb="9">
      <t>ゾウシン</t>
    </rPh>
    <rPh sb="10" eb="11">
      <t>ハカ</t>
    </rPh>
    <rPh sb="12" eb="14">
      <t>カツドウ</t>
    </rPh>
    <rPh sb="15" eb="16">
      <t>ト</t>
    </rPh>
    <rPh sb="17" eb="18">
      <t>ク</t>
    </rPh>
    <phoneticPr fontId="2"/>
  </si>
  <si>
    <t>遊休農地の有効活用</t>
    <rPh sb="0" eb="4">
      <t>ユウキュウノウチ</t>
    </rPh>
    <rPh sb="5" eb="7">
      <t>ユウコウ</t>
    </rPh>
    <rPh sb="7" eb="9">
      <t>カツヨウ</t>
    </rPh>
    <phoneticPr fontId="2"/>
  </si>
  <si>
    <t>ｂ.</t>
    <phoneticPr fontId="2"/>
  </si>
  <si>
    <t>地域住民による直営施工</t>
    <rPh sb="0" eb="4">
      <t>チイキジュウミン</t>
    </rPh>
    <rPh sb="7" eb="9">
      <t>チョクエイ</t>
    </rPh>
    <rPh sb="9" eb="11">
      <t>セコウ</t>
    </rPh>
    <phoneticPr fontId="2"/>
  </si>
  <si>
    <t>防災・減災力の強化</t>
    <rPh sb="0" eb="2">
      <t>ボウサイ</t>
    </rPh>
    <rPh sb="3" eb="6">
      <t>ゲンサイリョク</t>
    </rPh>
    <rPh sb="7" eb="9">
      <t>キョウカ</t>
    </rPh>
    <phoneticPr fontId="2"/>
  </si>
  <si>
    <t>農村環境保全活動の幅広い展開</t>
    <rPh sb="0" eb="2">
      <t>ノウソン</t>
    </rPh>
    <rPh sb="2" eb="4">
      <t>カンキョウ</t>
    </rPh>
    <rPh sb="4" eb="6">
      <t>ホゼン</t>
    </rPh>
    <rPh sb="6" eb="8">
      <t>カツドウ</t>
    </rPh>
    <rPh sb="9" eb="11">
      <t>ハバヒロ</t>
    </rPh>
    <rPh sb="12" eb="14">
      <t>テンカイ</t>
    </rPh>
    <phoneticPr fontId="2"/>
  </si>
  <si>
    <t>やすらぎ・福祉及び教育機能の活用</t>
    <rPh sb="5" eb="7">
      <t>フクシ</t>
    </rPh>
    <rPh sb="7" eb="8">
      <t>オヨ</t>
    </rPh>
    <rPh sb="9" eb="11">
      <t>キョウイク</t>
    </rPh>
    <rPh sb="11" eb="13">
      <t>キノウ</t>
    </rPh>
    <rPh sb="14" eb="16">
      <t>カツヨウ</t>
    </rPh>
    <phoneticPr fontId="2"/>
  </si>
  <si>
    <t>農村文化の伝承を通じた農村コミュニティの強化</t>
    <rPh sb="0" eb="2">
      <t>ノウソン</t>
    </rPh>
    <rPh sb="2" eb="4">
      <t>ブンカ</t>
    </rPh>
    <rPh sb="5" eb="7">
      <t>デンショウ</t>
    </rPh>
    <rPh sb="8" eb="9">
      <t>ツウ</t>
    </rPh>
    <rPh sb="11" eb="13">
      <t>ノウソン</t>
    </rPh>
    <rPh sb="20" eb="22">
      <t>キョウカ</t>
    </rPh>
    <phoneticPr fontId="2"/>
  </si>
  <si>
    <t>その他</t>
    <rPh sb="2" eb="3">
      <t>タ</t>
    </rPh>
    <phoneticPr fontId="2"/>
  </si>
  <si>
    <t>実施した活動の内容</t>
    <rPh sb="0" eb="2">
      <t>ジッシ</t>
    </rPh>
    <rPh sb="4" eb="6">
      <t>カツドウ</t>
    </rPh>
    <rPh sb="7" eb="9">
      <t>ナイヨウ</t>
    </rPh>
    <phoneticPr fontId="2"/>
  </si>
  <si>
    <t>取り組んでみてよかったこと、成果等</t>
    <rPh sb="0" eb="1">
      <t>ト</t>
    </rPh>
    <rPh sb="2" eb="3">
      <t>ク</t>
    </rPh>
    <rPh sb="14" eb="16">
      <t>セイカ</t>
    </rPh>
    <rPh sb="16" eb="17">
      <t>ナド</t>
    </rPh>
    <phoneticPr fontId="2"/>
  </si>
  <si>
    <t>a.</t>
    <phoneticPr fontId="2"/>
  </si>
  <si>
    <t>c.</t>
    <phoneticPr fontId="2"/>
  </si>
  <si>
    <t>d.</t>
    <phoneticPr fontId="2"/>
  </si>
  <si>
    <t>e.</t>
    <phoneticPr fontId="2"/>
  </si>
  <si>
    <t>f.</t>
    <phoneticPr fontId="2"/>
  </si>
  <si>
    <t>g.</t>
    <phoneticPr fontId="2"/>
  </si>
  <si>
    <t>h.</t>
    <phoneticPr fontId="2"/>
  </si>
  <si>
    <t>取り組んでいる活動項目</t>
    <rPh sb="0" eb="1">
      <t>ト</t>
    </rPh>
    <rPh sb="2" eb="3">
      <t>ク</t>
    </rPh>
    <rPh sb="7" eb="9">
      <t>カツドウ</t>
    </rPh>
    <rPh sb="9" eb="11">
      <t>コウモク</t>
    </rPh>
    <phoneticPr fontId="2"/>
  </si>
  <si>
    <t>６）「多面的機能の増進を図る活動」について該当するものにチェック”■”をつけてください。</t>
    <rPh sb="3" eb="6">
      <t>タメンテキ</t>
    </rPh>
    <rPh sb="6" eb="8">
      <t>キノウ</t>
    </rPh>
    <rPh sb="9" eb="11">
      <t>ゾウシン</t>
    </rPh>
    <rPh sb="12" eb="13">
      <t>ハカ</t>
    </rPh>
    <rPh sb="14" eb="16">
      <t>カツドウ</t>
    </rPh>
    <rPh sb="21" eb="23">
      <t>ガイトウ</t>
    </rPh>
    <phoneticPr fontId="5"/>
  </si>
  <si>
    <t>未実施（指導・助言を行っても計画した活動の実施が困難）</t>
    <rPh sb="0" eb="3">
      <t>ミジッシ</t>
    </rPh>
    <rPh sb="4" eb="6">
      <t>シドウ</t>
    </rPh>
    <rPh sb="7" eb="9">
      <t>ジョゲン</t>
    </rPh>
    <rPh sb="10" eb="11">
      <t>オコナ</t>
    </rPh>
    <rPh sb="14" eb="16">
      <t>ケイカク</t>
    </rPh>
    <rPh sb="18" eb="20">
      <t>カツドウ</t>
    </rPh>
    <rPh sb="21" eb="23">
      <t>ジッシ</t>
    </rPh>
    <rPh sb="24" eb="26">
      <t>コンナン</t>
    </rPh>
    <phoneticPr fontId="5"/>
  </si>
  <si>
    <t>問１　１）　（◎、○、△）</t>
    <rPh sb="0" eb="1">
      <t>トイ</t>
    </rPh>
    <phoneticPr fontId="4"/>
  </si>
  <si>
    <t>問１　５）</t>
    <rPh sb="0" eb="1">
      <t>トイ</t>
    </rPh>
    <phoneticPr fontId="4"/>
  </si>
  <si>
    <t>問１　６）</t>
    <rPh sb="0" eb="1">
      <t>トイ</t>
    </rPh>
    <phoneticPr fontId="4"/>
  </si>
  <si>
    <t>問１　７）</t>
    <rPh sb="0" eb="1">
      <t>トイ</t>
    </rPh>
    <phoneticPr fontId="4"/>
  </si>
  <si>
    <t>効果発現（見込み）</t>
    <rPh sb="0" eb="2">
      <t>コウカ</t>
    </rPh>
    <rPh sb="2" eb="4">
      <t>ハツゲン</t>
    </rPh>
    <rPh sb="5" eb="7">
      <t>ミコ</t>
    </rPh>
    <phoneticPr fontId="4"/>
  </si>
  <si>
    <t>「多面的機能の増進を図る活動」により効果が高まったもの</t>
    <rPh sb="1" eb="4">
      <t>タメンテキ</t>
    </rPh>
    <rPh sb="4" eb="6">
      <t>キノウ</t>
    </rPh>
    <rPh sb="7" eb="9">
      <t>ゾウシン</t>
    </rPh>
    <rPh sb="10" eb="11">
      <t>ハカ</t>
    </rPh>
    <rPh sb="12" eb="14">
      <t>カツドウ</t>
    </rPh>
    <rPh sb="18" eb="20">
      <t>コウカ</t>
    </rPh>
    <rPh sb="21" eb="22">
      <t>タカ</t>
    </rPh>
    <phoneticPr fontId="4"/>
  </si>
  <si>
    <t>1,2,3,4</t>
    <phoneticPr fontId="4"/>
  </si>
  <si>
    <t>①　（1,2,3）</t>
    <phoneticPr fontId="4"/>
  </si>
  <si>
    <t>③活動参加者、活動組織の役員等の年齢構成（％）</t>
    <rPh sb="1" eb="3">
      <t>カツドウ</t>
    </rPh>
    <rPh sb="3" eb="6">
      <t>サンカシャ</t>
    </rPh>
    <rPh sb="7" eb="9">
      <t>カツドウ</t>
    </rPh>
    <rPh sb="9" eb="11">
      <t>ソシキ</t>
    </rPh>
    <rPh sb="12" eb="14">
      <t>ヤクイン</t>
    </rPh>
    <rPh sb="14" eb="15">
      <t>ナド</t>
    </rPh>
    <rPh sb="16" eb="18">
      <t>ネンレイ</t>
    </rPh>
    <rPh sb="18" eb="20">
      <t>コウセイ</t>
    </rPh>
    <phoneticPr fontId="4"/>
  </si>
  <si>
    <t>①　1,2,3</t>
    <phoneticPr fontId="4"/>
  </si>
  <si>
    <t>1,2,3</t>
    <phoneticPr fontId="4"/>
  </si>
  <si>
    <t>①②</t>
    <phoneticPr fontId="4"/>
  </si>
  <si>
    <t>●　または　空欄</t>
    <rPh sb="6" eb="8">
      <t>クウラン</t>
    </rPh>
    <phoneticPr fontId="4"/>
  </si>
  <si>
    <t>自由記入</t>
    <rPh sb="0" eb="4">
      <t>ジユウキニュウ</t>
    </rPh>
    <phoneticPr fontId="4"/>
  </si>
  <si>
    <t>◎　○　△　×　のいずれか</t>
    <phoneticPr fontId="4"/>
  </si>
  <si>
    <t>防災・減災への取組（田んぼダム、体制整備等）、鳥獣被害対策等、地域の安全性向上に係る取組</t>
    <phoneticPr fontId="4"/>
  </si>
  <si>
    <t>多面的機能の増進を図る活動への取り組み</t>
    <rPh sb="0" eb="2">
      <t>タメン</t>
    </rPh>
    <rPh sb="2" eb="3">
      <t>テキ</t>
    </rPh>
    <rPh sb="3" eb="5">
      <t>キノウ</t>
    </rPh>
    <rPh sb="6" eb="8">
      <t>ゾウシン</t>
    </rPh>
    <rPh sb="9" eb="10">
      <t>ハカ</t>
    </rPh>
    <rPh sb="11" eb="13">
      <t>カツドウ</t>
    </rPh>
    <rPh sb="15" eb="16">
      <t>ト</t>
    </rPh>
    <rPh sb="17" eb="18">
      <t>ク</t>
    </rPh>
    <phoneticPr fontId="5"/>
  </si>
  <si>
    <t>a.遊休農地の有効活用</t>
  </si>
  <si>
    <t>ｂ.鳥被害防止対策及び環境改善活動の強化</t>
  </si>
  <si>
    <t>c.地域住民による直営施工</t>
  </si>
  <si>
    <t>d.防災・減災力の強化</t>
  </si>
  <si>
    <t>e.農村環境保全活動の幅広い展開</t>
  </si>
  <si>
    <t>f.やすらぎ・福祉及び教育機能の活用</t>
  </si>
  <si>
    <t>g.農村文化の伝承を通じた農村コミュニティの強化</t>
  </si>
  <si>
    <t>h.その他</t>
  </si>
  <si>
    <t>取り組んでみてよかったこと、成果等</t>
    <phoneticPr fontId="4"/>
  </si>
  <si>
    <t>活動組織の評価
（「市町村の判断基準のガイドライン」に基づく）</t>
    <rPh sb="0" eb="2">
      <t>カツドウ</t>
    </rPh>
    <rPh sb="2" eb="4">
      <t>ソシキ</t>
    </rPh>
    <rPh sb="5" eb="7">
      <t>ヒョウカ</t>
    </rPh>
    <phoneticPr fontId="4"/>
  </si>
  <si>
    <t>自動入力用行</t>
    <rPh sb="0" eb="5">
      <t>ジドウニュウリョクヨウ</t>
    </rPh>
    <rPh sb="5" eb="6">
      <t>ギョウ</t>
    </rPh>
    <phoneticPr fontId="4"/>
  </si>
  <si>
    <t>鳥獣被害防止対策及び環境改善活動の強化</t>
    <rPh sb="0" eb="1">
      <t>トリ</t>
    </rPh>
    <rPh sb="1" eb="2">
      <t>ケモノ</t>
    </rPh>
    <rPh sb="2" eb="4">
      <t>ヒガイ</t>
    </rPh>
    <rPh sb="4" eb="6">
      <t>ボウシ</t>
    </rPh>
    <rPh sb="6" eb="8">
      <t>タイサク</t>
    </rPh>
    <rPh sb="8" eb="9">
      <t>オヨ</t>
    </rPh>
    <rPh sb="10" eb="12">
      <t>カンキョウ</t>
    </rPh>
    <rPh sb="12" eb="14">
      <t>カイゼン</t>
    </rPh>
    <rPh sb="14" eb="16">
      <t>カツドウ</t>
    </rPh>
    <rPh sb="17" eb="19">
      <t>キョウカ</t>
    </rPh>
    <phoneticPr fontId="2"/>
  </si>
  <si>
    <t>実施していない</t>
    <rPh sb="0" eb="2">
      <t>ジッシ</t>
    </rPh>
    <phoneticPr fontId="5"/>
  </si>
  <si>
    <t>多面的機能の増進を図る活動</t>
  </si>
  <si>
    <r>
      <t>　多面的機能支払交付金は、</t>
    </r>
    <r>
      <rPr>
        <u/>
        <sz val="16"/>
        <color theme="1"/>
        <rFont val="HG丸ｺﾞｼｯｸM-PRO"/>
        <family val="3"/>
        <charset val="128"/>
      </rPr>
      <t>地域資源（例えば、皆さんで共同管理している水路や農道など）を保全管理するための共同活動に対して支援</t>
    </r>
    <r>
      <rPr>
        <sz val="16"/>
        <color theme="1"/>
        <rFont val="HG丸ｺﾞｼｯｸM-PRO"/>
        <family val="3"/>
        <charset val="128"/>
      </rPr>
      <t>を行うことで、</t>
    </r>
    <r>
      <rPr>
        <u/>
        <sz val="16"/>
        <color theme="1"/>
        <rFont val="HG丸ｺﾞｼｯｸM-PRO"/>
        <family val="3"/>
        <charset val="128"/>
      </rPr>
      <t>農業・農村の有する多面的機能が今後とも適切に維持・発揮</t>
    </r>
    <r>
      <rPr>
        <sz val="16"/>
        <color theme="1"/>
        <rFont val="HG丸ｺﾞｼｯｸM-PRO"/>
        <family val="3"/>
        <charset val="128"/>
      </rPr>
      <t>されるとともに、</t>
    </r>
    <r>
      <rPr>
        <u/>
        <sz val="16"/>
        <color theme="1"/>
        <rFont val="HG丸ｺﾞｼｯｸM-PRO"/>
        <family val="3"/>
        <charset val="128"/>
      </rPr>
      <t>構造改革（担い手農業者への農地集積等）の後押し</t>
    </r>
    <r>
      <rPr>
        <sz val="16"/>
        <color theme="1"/>
        <rFont val="HG丸ｺﾞｼｯｸM-PRO"/>
        <family val="3"/>
        <charset val="128"/>
      </rPr>
      <t>をすることを目的にしています。
　この「自己評価チェックシート」は、活動組織の</t>
    </r>
    <r>
      <rPr>
        <u/>
        <sz val="16"/>
        <color theme="1"/>
        <rFont val="HG丸ｺﾞｼｯｸM-PRO"/>
        <family val="3"/>
        <charset val="128"/>
      </rPr>
      <t>これまでの活動を定期的に振り返り、活動の実施状況や効果、活動による地域の変化等を点検</t>
    </r>
    <r>
      <rPr>
        <sz val="16"/>
        <color theme="1"/>
        <rFont val="HG丸ｺﾞｼｯｸM-PRO"/>
        <family val="3"/>
        <charset val="128"/>
      </rPr>
      <t>することにより、</t>
    </r>
    <r>
      <rPr>
        <u/>
        <sz val="16"/>
        <color theme="1"/>
        <rFont val="HG丸ｺﾞｼｯｸM-PRO"/>
        <family val="3"/>
        <charset val="128"/>
      </rPr>
      <t>活動の効果的・効率的な実施に活用</t>
    </r>
    <r>
      <rPr>
        <sz val="16"/>
        <color theme="1"/>
        <rFont val="HG丸ｺﾞｼｯｸM-PRO"/>
        <family val="3"/>
        <charset val="128"/>
      </rPr>
      <t>することを目的としています。</t>
    </r>
    <rPh sb="1" eb="4">
      <t>タメンテキ</t>
    </rPh>
    <rPh sb="4" eb="6">
      <t>キノウ</t>
    </rPh>
    <rPh sb="6" eb="8">
      <t>シハラ</t>
    </rPh>
    <rPh sb="8" eb="11">
      <t>コウフキン</t>
    </rPh>
    <rPh sb="18" eb="19">
      <t>タト</t>
    </rPh>
    <rPh sb="22" eb="23">
      <t>ミナ</t>
    </rPh>
    <rPh sb="26" eb="28">
      <t>キョウドウ</t>
    </rPh>
    <rPh sb="28" eb="30">
      <t>カンリ</t>
    </rPh>
    <rPh sb="34" eb="36">
      <t>スイロ</t>
    </rPh>
    <rPh sb="37" eb="39">
      <t>ノウドウ</t>
    </rPh>
    <rPh sb="52" eb="54">
      <t>キョウドウ</t>
    </rPh>
    <rPh sb="54" eb="56">
      <t>カツドウ</t>
    </rPh>
    <rPh sb="57" eb="58">
      <t>タイ</t>
    </rPh>
    <rPh sb="60" eb="62">
      <t>シエン</t>
    </rPh>
    <rPh sb="63" eb="64">
      <t>オコナ</t>
    </rPh>
    <rPh sb="69" eb="71">
      <t>ノウギョウ</t>
    </rPh>
    <rPh sb="72" eb="74">
      <t>ノウソン</t>
    </rPh>
    <rPh sb="75" eb="76">
      <t>ユウ</t>
    </rPh>
    <rPh sb="78" eb="81">
      <t>タメンテキ</t>
    </rPh>
    <rPh sb="81" eb="83">
      <t>キノウ</t>
    </rPh>
    <rPh sb="84" eb="86">
      <t>コンゴ</t>
    </rPh>
    <rPh sb="88" eb="90">
      <t>テキセツ</t>
    </rPh>
    <rPh sb="91" eb="93">
      <t>イジ</t>
    </rPh>
    <rPh sb="94" eb="96">
      <t>ハッキ</t>
    </rPh>
    <rPh sb="104" eb="106">
      <t>コウゾウ</t>
    </rPh>
    <rPh sb="106" eb="108">
      <t>カイカク</t>
    </rPh>
    <rPh sb="112" eb="115">
      <t>ノウギョウシャ</t>
    </rPh>
    <rPh sb="121" eb="122">
      <t>トウ</t>
    </rPh>
    <rPh sb="124" eb="126">
      <t>アトオ</t>
    </rPh>
    <rPh sb="133" eb="135">
      <t>モクテキ</t>
    </rPh>
    <rPh sb="148" eb="150">
      <t>ジコ</t>
    </rPh>
    <rPh sb="150" eb="152">
      <t>ヒョウカ</t>
    </rPh>
    <rPh sb="162" eb="164">
      <t>カツドウ</t>
    </rPh>
    <rPh sb="164" eb="166">
      <t>ソシキ</t>
    </rPh>
    <rPh sb="172" eb="174">
      <t>カツドウ</t>
    </rPh>
    <rPh sb="175" eb="178">
      <t>テイキテキ</t>
    </rPh>
    <rPh sb="179" eb="180">
      <t>フ</t>
    </rPh>
    <rPh sb="181" eb="182">
      <t>カエ</t>
    </rPh>
    <rPh sb="184" eb="186">
      <t>カツドウ</t>
    </rPh>
    <rPh sb="187" eb="189">
      <t>ジッシ</t>
    </rPh>
    <rPh sb="189" eb="191">
      <t>ジョウキョウ</t>
    </rPh>
    <rPh sb="192" eb="194">
      <t>コウカ</t>
    </rPh>
    <rPh sb="195" eb="197">
      <t>カツドウ</t>
    </rPh>
    <rPh sb="200" eb="202">
      <t>チイキ</t>
    </rPh>
    <rPh sb="203" eb="205">
      <t>ヘンカ</t>
    </rPh>
    <rPh sb="205" eb="206">
      <t>トウ</t>
    </rPh>
    <rPh sb="207" eb="209">
      <t>テンケン</t>
    </rPh>
    <rPh sb="217" eb="219">
      <t>カツドウ</t>
    </rPh>
    <rPh sb="220" eb="223">
      <t>コウカテキ</t>
    </rPh>
    <rPh sb="224" eb="227">
      <t>コウリツテキ</t>
    </rPh>
    <rPh sb="228" eb="230">
      <t>ジッシ</t>
    </rPh>
    <rPh sb="231" eb="233">
      <t>カツヨウ</t>
    </rPh>
    <rPh sb="238" eb="240">
      <t>モクテキ</t>
    </rPh>
    <phoneticPr fontId="5"/>
  </si>
  <si>
    <r>
      <t>②年間延べ活動参加者数</t>
    </r>
    <r>
      <rPr>
        <vertAlign val="superscript"/>
        <sz val="12"/>
        <color theme="1"/>
        <rFont val="HG丸ｺﾞｼｯｸM-PRO"/>
        <family val="3"/>
        <charset val="128"/>
      </rPr>
      <t>※</t>
    </r>
    <rPh sb="1" eb="3">
      <t>ネンカン</t>
    </rPh>
    <rPh sb="3" eb="4">
      <t>ノ</t>
    </rPh>
    <rPh sb="5" eb="7">
      <t>カツドウ</t>
    </rPh>
    <rPh sb="7" eb="10">
      <t>サンカシャ</t>
    </rPh>
    <rPh sb="10" eb="11">
      <t>スウ</t>
    </rPh>
    <phoneticPr fontId="5"/>
  </si>
  <si>
    <r>
      <t>③活動参加者、活動組織の役員等の年齢構成</t>
    </r>
    <r>
      <rPr>
        <vertAlign val="superscript"/>
        <sz val="12"/>
        <color theme="1"/>
        <rFont val="HG丸ｺﾞｼｯｸM-PRO"/>
        <family val="3"/>
        <charset val="128"/>
      </rPr>
      <t>※</t>
    </r>
    <rPh sb="1" eb="3">
      <t>カツドウ</t>
    </rPh>
    <rPh sb="3" eb="6">
      <t>サンカシャ</t>
    </rPh>
    <rPh sb="7" eb="9">
      <t>カツドウ</t>
    </rPh>
    <rPh sb="9" eb="11">
      <t>ソシキ</t>
    </rPh>
    <rPh sb="12" eb="14">
      <t>ヤクイン</t>
    </rPh>
    <rPh sb="14" eb="15">
      <t>ナド</t>
    </rPh>
    <rPh sb="16" eb="18">
      <t>ネンレイ</t>
    </rPh>
    <rPh sb="18" eb="20">
      <t>コウセイ</t>
    </rPh>
    <phoneticPr fontId="5"/>
  </si>
  <si>
    <r>
      <t>①話し合い等の実施状況</t>
    </r>
    <r>
      <rPr>
        <vertAlign val="superscript"/>
        <sz val="12"/>
        <color theme="1"/>
        <rFont val="HG丸ｺﾞｼｯｸM-PRO"/>
        <family val="3"/>
        <charset val="128"/>
      </rPr>
      <t>※</t>
    </r>
    <rPh sb="1" eb="2">
      <t>ハナ</t>
    </rPh>
    <rPh sb="3" eb="4">
      <t>ア</t>
    </rPh>
    <rPh sb="5" eb="6">
      <t>ナド</t>
    </rPh>
    <rPh sb="7" eb="9">
      <t>ジッシ</t>
    </rPh>
    <rPh sb="9" eb="11">
      <t>ジョウキョウ</t>
    </rPh>
    <phoneticPr fontId="5"/>
  </si>
  <si>
    <t>７）多面的機能支払制度の活動として実施した活動の内容（広報活動を含む）と、取り組んでみてよかったこと、成果等について、記入してください。</t>
    <rPh sb="2" eb="7">
      <t>タメンテキキノウ</t>
    </rPh>
    <rPh sb="7" eb="11">
      <t>シハライセイド</t>
    </rPh>
    <rPh sb="12" eb="14">
      <t>カツドウ</t>
    </rPh>
    <rPh sb="17" eb="19">
      <t>ジッシ</t>
    </rPh>
    <rPh sb="21" eb="23">
      <t>カツドウ</t>
    </rPh>
    <rPh sb="24" eb="26">
      <t>ナイヨウ</t>
    </rPh>
    <rPh sb="27" eb="29">
      <t>コウホウ</t>
    </rPh>
    <rPh sb="29" eb="31">
      <t>カツドウ</t>
    </rPh>
    <rPh sb="32" eb="33">
      <t>フク</t>
    </rPh>
    <rPh sb="37" eb="38">
      <t>ト</t>
    </rPh>
    <rPh sb="39" eb="40">
      <t>ク</t>
    </rPh>
    <rPh sb="51" eb="53">
      <t>セイカ</t>
    </rPh>
    <rPh sb="53" eb="54">
      <t>トウ</t>
    </rPh>
    <rPh sb="59" eb="61">
      <t>キニュウ</t>
    </rPh>
    <phoneticPr fontId="2"/>
  </si>
  <si>
    <t>①増進活動に取り組んでいない</t>
    <rPh sb="1" eb="5">
      <t>ゾウシンカツドウ</t>
    </rPh>
    <rPh sb="6" eb="7">
      <t>ト</t>
    </rPh>
    <rPh sb="8" eb="9">
      <t>ク</t>
    </rPh>
    <phoneticPr fontId="2"/>
  </si>
  <si>
    <t>②増進活動に取り組んでいる</t>
    <rPh sb="1" eb="5">
      <t>ゾウシンカツドウ</t>
    </rPh>
    <rPh sb="6" eb="7">
      <t>ト</t>
    </rPh>
    <rPh sb="8" eb="9">
      <t>ク</t>
    </rPh>
    <phoneticPr fontId="2"/>
  </si>
  <si>
    <t>●</t>
    <phoneticPr fontId="2"/>
  </si>
  <si>
    <t>１）該当する項目（◎、○、△、×）を選択し、チェック”■”をつけてください。</t>
    <rPh sb="2" eb="4">
      <t>ガイトウ</t>
    </rPh>
    <rPh sb="6" eb="8">
      <t>コウモク</t>
    </rPh>
    <rPh sb="18" eb="20">
      <t>センタク</t>
    </rPh>
    <phoneticPr fontId="5"/>
  </si>
  <si>
    <t>効果が現れている、または現れる見込みのあるものについて、該当する項目（◎、○、△、×）を選択し、チェック”■”をつけてください。</t>
    <rPh sb="0" eb="2">
      <t>コウカ</t>
    </rPh>
    <rPh sb="3" eb="4">
      <t>アラワ</t>
    </rPh>
    <rPh sb="12" eb="13">
      <t>アラワ</t>
    </rPh>
    <rPh sb="15" eb="17">
      <t>ミコ</t>
    </rPh>
    <phoneticPr fontId="5"/>
  </si>
  <si>
    <t>自己評価</t>
    <rPh sb="0" eb="4">
      <t>ジコヒョウカ</t>
    </rPh>
    <phoneticPr fontId="4"/>
  </si>
  <si>
    <t>※ 無記入は不可。未取組年度は「0」を記入</t>
    <rPh sb="2" eb="5">
      <t>ムキニュウ</t>
    </rPh>
    <rPh sb="6" eb="8">
      <t>フカ</t>
    </rPh>
    <rPh sb="9" eb="12">
      <t>ミトリクミ</t>
    </rPh>
    <rPh sb="12" eb="14">
      <t>ネンド</t>
    </rPh>
    <rPh sb="19" eb="21">
      <t>キニュウ</t>
    </rPh>
    <phoneticPr fontId="2"/>
  </si>
  <si>
    <t>※ 無記入は不可。該当なしは「0」を記入</t>
    <rPh sb="2" eb="5">
      <t>ムキニュウ</t>
    </rPh>
    <rPh sb="6" eb="8">
      <t>フカ</t>
    </rPh>
    <rPh sb="9" eb="11">
      <t>ガイトウ</t>
    </rPh>
    <rPh sb="18" eb="20">
      <t>キニュウ</t>
    </rPh>
    <phoneticPr fontId="2"/>
  </si>
  <si>
    <t>※ 無記入は不可。未実施は「0」を記入</t>
    <rPh sb="2" eb="5">
      <t>ムキニュウ</t>
    </rPh>
    <rPh sb="6" eb="8">
      <t>フカ</t>
    </rPh>
    <rPh sb="9" eb="10">
      <t>ミ</t>
    </rPh>
    <rPh sb="10" eb="12">
      <t>ジッシ</t>
    </rPh>
    <rPh sb="17" eb="19">
      <t>キニュウ</t>
    </rPh>
    <phoneticPr fontId="2"/>
  </si>
  <si>
    <t>※ 無記入や「特になし」は不可。振り返りのため記入必須</t>
    <rPh sb="2" eb="5">
      <t>ムキニュウ</t>
    </rPh>
    <rPh sb="7" eb="8">
      <t>トク</t>
    </rPh>
    <rPh sb="13" eb="15">
      <t>フカ</t>
    </rPh>
    <rPh sb="16" eb="17">
      <t>フ</t>
    </rPh>
    <rPh sb="18" eb="19">
      <t>カエ</t>
    </rPh>
    <rPh sb="23" eb="27">
      <t>キニュウヒッス</t>
    </rPh>
    <phoneticPr fontId="2"/>
  </si>
  <si>
    <t>※ 振り返りのため、無記入や「特になし」を避け、課題等を記入してください。</t>
    <rPh sb="10" eb="13">
      <t>ムキニュウ</t>
    </rPh>
    <rPh sb="15" eb="16">
      <t>トク</t>
    </rPh>
    <rPh sb="21" eb="22">
      <t>サ</t>
    </rPh>
    <rPh sb="24" eb="27">
      <t>カダイトウ</t>
    </rPh>
    <rPh sb="28" eb="30">
      <t>キニュウ</t>
    </rPh>
    <phoneticPr fontId="2"/>
  </si>
  <si>
    <t>（新たな自己評価・市町村評価様式第１号）</t>
    <rPh sb="1" eb="2">
      <t>アラ</t>
    </rPh>
    <rPh sb="4" eb="6">
      <t>ジコ</t>
    </rPh>
    <rPh sb="6" eb="8">
      <t>ヒョウカ</t>
    </rPh>
    <rPh sb="9" eb="12">
      <t>シチョウソン</t>
    </rPh>
    <rPh sb="12" eb="14">
      <t>ヒョウカ</t>
    </rPh>
    <rPh sb="14" eb="16">
      <t>ヨウシキ</t>
    </rPh>
    <rPh sb="16" eb="17">
      <t>ダイ</t>
    </rPh>
    <rPh sb="18" eb="19">
      <t>ゴウ</t>
    </rPh>
    <phoneticPr fontId="5"/>
  </si>
  <si>
    <t>（様式２号へ）新たな自己評価・市町村評価集計表</t>
    <rPh sb="1" eb="3">
      <t>ヨウシキ</t>
    </rPh>
    <rPh sb="4" eb="5">
      <t>ゴウ</t>
    </rPh>
    <rPh sb="7" eb="8">
      <t>アラ</t>
    </rPh>
    <rPh sb="10" eb="12">
      <t>ジコ</t>
    </rPh>
    <rPh sb="12" eb="14">
      <t>ヒョウカ</t>
    </rPh>
    <rPh sb="15" eb="18">
      <t>シチョウソン</t>
    </rPh>
    <rPh sb="18" eb="20">
      <t>ヒョウカ</t>
    </rPh>
    <rPh sb="20" eb="22">
      <t>シュウケイ</t>
    </rPh>
    <rPh sb="22" eb="23">
      <t>ヒョウ</t>
    </rPh>
    <phoneticPr fontId="4"/>
  </si>
  <si>
    <t>○</t>
    <phoneticPr fontId="2"/>
  </si>
  <si>
    <t>体制の見直し等へのフォローが必要</t>
    <rPh sb="0" eb="2">
      <t>タイセイ</t>
    </rPh>
    <rPh sb="3" eb="5">
      <t>ミナオ</t>
    </rPh>
    <rPh sb="6" eb="7">
      <t>トウ</t>
    </rPh>
    <rPh sb="14" eb="16">
      <t>ヒツヨウ</t>
    </rPh>
    <phoneticPr fontId="2"/>
  </si>
  <si>
    <t>□</t>
    <phoneticPr fontId="2"/>
  </si>
  <si>
    <t>多面的機能支払制度の活動として実施した活動の内容（広報活動を含む）</t>
    <phoneticPr fontId="4"/>
  </si>
  <si>
    <r>
      <t>「多面的機能の増進を図る活動」（広報活動を含む）を実施することによって、効果が高まった、あるいは、現れる見込みが高まったものについて「増進活動」の欄にチェック”■”してください。（複数選択可：多面的機能の増進を図る活動を実施している組織のみ）
　</t>
    </r>
    <r>
      <rPr>
        <sz val="14"/>
        <color rgb="FFFF0000"/>
        <rFont val="HG丸ｺﾞｼｯｸM-PRO"/>
        <family val="3"/>
        <charset val="128"/>
      </rPr>
      <t>※</t>
    </r>
    <r>
      <rPr>
        <u/>
        <sz val="14"/>
        <color rgb="FFFF0000"/>
        <rFont val="HG丸ｺﾞｼｯｸM-PRO"/>
        <family val="3"/>
        <charset val="128"/>
      </rPr>
      <t>Ⅰ問１ ６）で「②多面的機能の増進を図る活動に取り組んでいる」と回答し、増進を図る活動をしている者は、「増進活動」の欄のチェックを必ず行ってください。</t>
    </r>
    <rPh sb="1" eb="4">
      <t>タメンテキ</t>
    </rPh>
    <rPh sb="4" eb="6">
      <t>キノウ</t>
    </rPh>
    <rPh sb="7" eb="9">
      <t>ゾウシン</t>
    </rPh>
    <rPh sb="10" eb="11">
      <t>ハカ</t>
    </rPh>
    <rPh sb="12" eb="14">
      <t>カツドウ</t>
    </rPh>
    <rPh sb="16" eb="18">
      <t>コウホウ</t>
    </rPh>
    <rPh sb="18" eb="20">
      <t>カツドウ</t>
    </rPh>
    <rPh sb="21" eb="22">
      <t>フク</t>
    </rPh>
    <rPh sb="25" eb="27">
      <t>ジッシ</t>
    </rPh>
    <rPh sb="36" eb="38">
      <t>コウカ</t>
    </rPh>
    <rPh sb="39" eb="40">
      <t>タカ</t>
    </rPh>
    <rPh sb="49" eb="50">
      <t>アラワ</t>
    </rPh>
    <rPh sb="52" eb="54">
      <t>ミコ</t>
    </rPh>
    <rPh sb="56" eb="57">
      <t>タカ</t>
    </rPh>
    <rPh sb="67" eb="71">
      <t>ゾウシンカツドウ</t>
    </rPh>
    <rPh sb="73" eb="74">
      <t>ラン</t>
    </rPh>
    <rPh sb="96" eb="99">
      <t>タメンテキ</t>
    </rPh>
    <rPh sb="99" eb="101">
      <t>キノウ</t>
    </rPh>
    <rPh sb="102" eb="104">
      <t>ゾウシン</t>
    </rPh>
    <rPh sb="105" eb="106">
      <t>ハカ</t>
    </rPh>
    <rPh sb="107" eb="109">
      <t>カツドウ</t>
    </rPh>
    <rPh sb="110" eb="112">
      <t>ジッシ</t>
    </rPh>
    <rPh sb="116" eb="118">
      <t>ソシキ</t>
    </rPh>
    <rPh sb="189" eb="190">
      <t>カナラ</t>
    </rPh>
    <phoneticPr fontId="5"/>
  </si>
  <si>
    <t>令和５年度</t>
    <rPh sb="0" eb="2">
      <t>レイワ</t>
    </rPh>
    <rPh sb="3" eb="4">
      <t>ネン</t>
    </rPh>
    <rPh sb="4" eb="5">
      <t>ド</t>
    </rPh>
    <phoneticPr fontId="5"/>
  </si>
  <si>
    <t>令和６年度</t>
    <rPh sb="0" eb="2">
      <t>レイワ</t>
    </rPh>
    <rPh sb="3" eb="4">
      <t>ネン</t>
    </rPh>
    <rPh sb="4" eb="5">
      <t>ド</t>
    </rPh>
    <phoneticPr fontId="5"/>
  </si>
  <si>
    <t>鳥取県</t>
    <rPh sb="0" eb="3">
      <t>トットリケン</t>
    </rPh>
    <phoneticPr fontId="2"/>
  </si>
  <si>
    <t>大山町</t>
    <rPh sb="0" eb="3">
      <t>ダイセンチョウ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</si>
</sst>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Red]\-#,##0.0"/>
    <numFmt numFmtId="177" formatCode="#,##0&quot; 人&quot;"/>
    <numFmt numFmtId="178" formatCode="#,##0&quot; 回&quot;"/>
    <numFmt numFmtId="179" formatCode="0.0"/>
    <numFmt numFmtId="180" formatCode="#.#0&quot; %&quot;"/>
    <numFmt numFmtId="181" formatCode="#,##0_ "/>
  </numFmts>
  <fonts count="38"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1"/>
      <color theme="1"/>
      <name val="HG丸ｺﾞｼｯｸM-PRO"/>
      <family val="3"/>
      <charset val="128"/>
    </font>
    <font>
      <sz val="6"/>
      <name val="ＭＳ Ｐゴシック"/>
      <family val="3"/>
      <charset val="128"/>
      <scheme val="minor"/>
    </font>
    <font>
      <sz val="6"/>
      <name val="ＭＳ Ｐゴシック"/>
      <family val="2"/>
      <charset val="128"/>
      <scheme val="minor"/>
    </font>
    <font>
      <sz val="26"/>
      <color theme="1"/>
      <name val="HG丸ｺﾞｼｯｸM-PRO"/>
      <family val="3"/>
      <charset val="128"/>
    </font>
    <font>
      <sz val="16"/>
      <color theme="1"/>
      <name val="HG丸ｺﾞｼｯｸM-PRO"/>
      <family val="3"/>
      <charset val="128"/>
    </font>
    <font>
      <u/>
      <sz val="16"/>
      <color theme="1"/>
      <name val="HG丸ｺﾞｼｯｸM-PRO"/>
      <family val="3"/>
      <charset val="128"/>
    </font>
    <font>
      <sz val="12"/>
      <color theme="1"/>
      <name val="HG丸ｺﾞｼｯｸM-PRO"/>
      <family val="3"/>
      <charset val="128"/>
    </font>
    <font>
      <sz val="14"/>
      <color theme="1"/>
      <name val="HG丸ｺﾞｼｯｸM-PRO"/>
      <family val="3"/>
      <charset val="128"/>
    </font>
    <font>
      <sz val="6"/>
      <name val="ＭＳ Ｐゴシック"/>
      <family val="3"/>
      <charset val="128"/>
    </font>
    <font>
      <b/>
      <sz val="11"/>
      <color theme="3"/>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b/>
      <sz val="14"/>
      <name val="ＭＳ Ｐゴシック"/>
      <family val="3"/>
      <charset val="128"/>
      <scheme val="minor"/>
    </font>
    <font>
      <sz val="8"/>
      <color theme="1"/>
      <name val="HG丸ｺﾞｼｯｸM-PRO"/>
      <family val="3"/>
      <charset val="128"/>
    </font>
    <font>
      <sz val="11"/>
      <color rgb="FFFF0000"/>
      <name val="ＭＳ Ｐゴシック"/>
      <family val="2"/>
      <scheme val="minor"/>
    </font>
    <font>
      <sz val="11"/>
      <color rgb="FFFF0000"/>
      <name val="ＭＳ Ｐゴシック"/>
      <family val="3"/>
      <charset val="128"/>
      <scheme val="minor"/>
    </font>
    <font>
      <sz val="11"/>
      <color theme="1"/>
      <name val="ＭＳ Ｐゴシック"/>
      <family val="2"/>
      <charset val="128"/>
      <scheme val="minor"/>
    </font>
    <font>
      <sz val="14"/>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font>
    <font>
      <sz val="9"/>
      <color theme="1"/>
      <name val="ＭＳ Ｐゴシック"/>
      <family val="3"/>
      <charset val="128"/>
      <scheme val="minor"/>
    </font>
    <font>
      <sz val="11"/>
      <name val="ＭＳ Ｐゴシック"/>
      <family val="3"/>
      <charset val="128"/>
    </font>
    <font>
      <sz val="9"/>
      <color theme="1"/>
      <name val="ＭＳ Ｐゴシック"/>
      <family val="3"/>
      <charset val="128"/>
    </font>
    <font>
      <sz val="10"/>
      <color theme="1"/>
      <name val="ＭＳ Ｐゴシック"/>
      <family val="2"/>
      <charset val="128"/>
      <scheme val="minor"/>
    </font>
    <font>
      <sz val="9"/>
      <color theme="1"/>
      <name val="ＭＳ Ｐゴシック"/>
      <family val="2"/>
      <scheme val="minor"/>
    </font>
    <font>
      <sz val="10"/>
      <color theme="1"/>
      <name val="ＭＳ Ｐゴシック"/>
      <family val="2"/>
      <scheme val="minor"/>
    </font>
    <font>
      <sz val="8"/>
      <color theme="1"/>
      <name val="ＭＳ Ｐゴシック"/>
      <family val="2"/>
      <scheme val="minor"/>
    </font>
    <font>
      <b/>
      <i/>
      <sz val="16"/>
      <color theme="1"/>
      <name val="HG丸ｺﾞｼｯｸM-PRO"/>
      <family val="3"/>
      <charset val="128"/>
    </font>
    <font>
      <vertAlign val="superscript"/>
      <sz val="12"/>
      <color theme="1"/>
      <name val="HG丸ｺﾞｼｯｸM-PRO"/>
      <family val="3"/>
      <charset val="128"/>
    </font>
    <font>
      <sz val="10"/>
      <color theme="1"/>
      <name val="HG丸ｺﾞｼｯｸM-PRO"/>
      <family val="3"/>
      <charset val="128"/>
    </font>
    <font>
      <strike/>
      <sz val="11"/>
      <color theme="1"/>
      <name val="ＭＳ Ｐゴシック"/>
      <family val="2"/>
      <scheme val="minor"/>
    </font>
    <font>
      <b/>
      <sz val="11"/>
      <color rgb="FFFF0000"/>
      <name val="ＭＳ Ｐゴシック"/>
      <family val="3"/>
      <charset val="128"/>
      <scheme val="minor"/>
    </font>
    <font>
      <sz val="14"/>
      <color rgb="FFFF0000"/>
      <name val="HG丸ｺﾞｼｯｸM-PRO"/>
      <family val="3"/>
      <charset val="128"/>
    </font>
    <font>
      <u/>
      <sz val="14"/>
      <color rgb="FFFF0000"/>
      <name val="HG丸ｺﾞｼｯｸM-PRO"/>
      <family val="3"/>
      <charset val="128"/>
    </font>
    <font>
      <sz val="11"/>
      <color rgb="FFFF0000"/>
      <name val="HG丸ｺﾞｼｯｸM-PRO"/>
      <family val="3"/>
      <charset val="128"/>
    </font>
  </fonts>
  <fills count="20">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rgb="FFFFFF99"/>
        <bgColor indexed="64"/>
      </patternFill>
    </fill>
    <fill>
      <patternFill patternType="solid">
        <fgColor rgb="FF00B0F0"/>
        <bgColor indexed="64"/>
      </patternFill>
    </fill>
    <fill>
      <patternFill patternType="solid">
        <fgColor rgb="FFFFFFCC"/>
        <bgColor indexed="64"/>
      </patternFill>
    </fill>
    <fill>
      <patternFill patternType="solid">
        <fgColor rgb="FFFFFF66"/>
        <bgColor indexed="64"/>
      </patternFill>
    </fill>
    <fill>
      <patternFill patternType="solid">
        <fgColor rgb="FFFFFF00"/>
        <bgColor indexed="64"/>
      </patternFill>
    </fill>
    <fill>
      <patternFill patternType="solid">
        <fgColor rgb="FFFFCC00"/>
        <bgColor indexed="64"/>
      </patternFill>
    </fill>
    <fill>
      <patternFill patternType="solid">
        <fgColor rgb="FF00B050"/>
        <bgColor indexed="64"/>
      </patternFill>
    </fill>
    <fill>
      <patternFill patternType="solid">
        <fgColor rgb="FFCCFFCC"/>
        <bgColor indexed="64"/>
      </patternFill>
    </fill>
    <fill>
      <patternFill patternType="solid">
        <fgColor theme="9" tint="0.79998168889431442"/>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C7CE"/>
        <bgColor indexed="64"/>
      </patternFill>
    </fill>
    <fill>
      <patternFill patternType="solid">
        <fgColor rgb="FFFFEB9C"/>
        <bgColor indexed="64"/>
      </patternFill>
    </fill>
    <fill>
      <patternFill patternType="solid">
        <fgColor theme="8" tint="0.59999389629810485"/>
        <bgColor indexed="64"/>
      </patternFill>
    </fill>
  </fills>
  <borders count="3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s>
  <cellStyleXfs count="7">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9" fillId="0" borderId="0">
      <alignment vertical="center"/>
    </xf>
    <xf numFmtId="0" fontId="24" fillId="0" borderId="0">
      <alignment vertical="center"/>
    </xf>
    <xf numFmtId="0" fontId="2" fillId="0" borderId="0"/>
    <xf numFmtId="0" fontId="1" fillId="0" borderId="0">
      <alignment vertical="center"/>
    </xf>
  </cellStyleXfs>
  <cellXfs count="426">
    <xf numFmtId="0" fontId="0" fillId="0" borderId="0" xfId="0"/>
    <xf numFmtId="0" fontId="3" fillId="0" borderId="0" xfId="0" applyFont="1" applyAlignment="1">
      <alignment vertical="center"/>
    </xf>
    <xf numFmtId="0" fontId="3" fillId="0" borderId="0" xfId="0" applyFont="1" applyFill="1" applyBorder="1" applyAlignme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6" fillId="0" borderId="0" xfId="0" applyFont="1" applyBorder="1" applyAlignment="1">
      <alignment horizontal="center" vertical="center"/>
    </xf>
    <xf numFmtId="0" fontId="7" fillId="0" borderId="0" xfId="0" applyFont="1" applyFill="1" applyBorder="1" applyAlignment="1">
      <alignment vertical="center" wrapText="1"/>
    </xf>
    <xf numFmtId="0" fontId="3" fillId="0" borderId="0" xfId="0" applyFont="1" applyBorder="1" applyAlignment="1">
      <alignment vertical="center"/>
    </xf>
    <xf numFmtId="0" fontId="10" fillId="0" borderId="0" xfId="0" applyFont="1" applyFill="1" applyBorder="1" applyAlignment="1">
      <alignment vertical="center" wrapText="1"/>
    </xf>
    <xf numFmtId="0" fontId="9" fillId="0" borderId="0" xfId="0" applyFont="1" applyAlignment="1">
      <alignment vertical="center"/>
    </xf>
    <xf numFmtId="0" fontId="9" fillId="0" borderId="0" xfId="0" applyFont="1" applyAlignment="1">
      <alignment horizontal="center" vertical="center"/>
    </xf>
    <xf numFmtId="0" fontId="0" fillId="0" borderId="0" xfId="0" applyAlignment="1">
      <alignment vertical="center"/>
    </xf>
    <xf numFmtId="0" fontId="9" fillId="0" borderId="2" xfId="0" applyFont="1"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9" fillId="0" borderId="7" xfId="0" applyFont="1" applyBorder="1" applyAlignment="1">
      <alignment vertical="center"/>
    </xf>
    <xf numFmtId="0" fontId="9" fillId="0" borderId="9" xfId="0" applyFont="1" applyBorder="1" applyAlignment="1">
      <alignment horizontal="center" vertical="center"/>
    </xf>
    <xf numFmtId="0" fontId="0" fillId="0" borderId="10" xfId="0" applyBorder="1"/>
    <xf numFmtId="0" fontId="0" fillId="0" borderId="11" xfId="0" applyBorder="1"/>
    <xf numFmtId="0" fontId="0" fillId="0" borderId="12" xfId="0" applyBorder="1"/>
    <xf numFmtId="0" fontId="9" fillId="0" borderId="11" xfId="0" applyFont="1" applyBorder="1" applyAlignment="1">
      <alignment vertical="center"/>
    </xf>
    <xf numFmtId="0" fontId="0" fillId="0" borderId="7" xfId="0" applyBorder="1" applyAlignment="1">
      <alignment vertical="center"/>
    </xf>
    <xf numFmtId="0" fontId="9" fillId="0" borderId="2" xfId="0" applyFont="1" applyBorder="1" applyAlignment="1">
      <alignment horizontal="centerContinuous" vertical="center"/>
    </xf>
    <xf numFmtId="0" fontId="9" fillId="0" borderId="11" xfId="0" applyFont="1" applyBorder="1" applyAlignment="1">
      <alignment horizontal="centerContinuous" vertical="center"/>
    </xf>
    <xf numFmtId="0" fontId="10" fillId="0" borderId="0" xfId="0" applyFont="1" applyBorder="1" applyAlignment="1">
      <alignment horizontal="left" vertical="center"/>
    </xf>
    <xf numFmtId="0" fontId="9" fillId="0" borderId="0" xfId="0" applyFont="1" applyBorder="1" applyAlignment="1">
      <alignment vertical="center"/>
    </xf>
    <xf numFmtId="0" fontId="9" fillId="0" borderId="12" xfId="0" applyFont="1" applyBorder="1" applyAlignment="1">
      <alignment vertical="center"/>
    </xf>
    <xf numFmtId="0" fontId="9" fillId="0" borderId="10" xfId="0" applyFont="1" applyBorder="1" applyAlignment="1">
      <alignment vertical="center"/>
    </xf>
    <xf numFmtId="0" fontId="9" fillId="0" borderId="10" xfId="0" applyFont="1" applyBorder="1" applyAlignment="1">
      <alignment horizontal="left" vertical="center"/>
    </xf>
    <xf numFmtId="0" fontId="9" fillId="0" borderId="0" xfId="0" applyFont="1" applyBorder="1" applyAlignment="1">
      <alignment horizontal="left" vertical="center"/>
    </xf>
    <xf numFmtId="0" fontId="0" fillId="0" borderId="0" xfId="0" applyBorder="1"/>
    <xf numFmtId="0" fontId="9" fillId="0" borderId="10" xfId="0" applyFont="1" applyBorder="1" applyAlignment="1">
      <alignment horizontal="centerContinuous" vertical="center"/>
    </xf>
    <xf numFmtId="0" fontId="9" fillId="5" borderId="9" xfId="0" applyFont="1" applyFill="1" applyBorder="1" applyAlignment="1">
      <alignment horizontal="center" vertical="center"/>
    </xf>
    <xf numFmtId="0" fontId="9" fillId="5" borderId="0" xfId="0" applyFont="1" applyFill="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0" fillId="0" borderId="0" xfId="0" applyAlignment="1">
      <alignment horizontal="center" vertical="center"/>
    </xf>
    <xf numFmtId="0" fontId="3"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0" fillId="0" borderId="0" xfId="0" applyAlignment="1">
      <alignment horizontal="center"/>
    </xf>
    <xf numFmtId="0" fontId="3" fillId="0" borderId="0" xfId="0" applyFont="1" applyAlignment="1">
      <alignment horizontal="center" vertical="center"/>
    </xf>
    <xf numFmtId="0" fontId="13" fillId="0" borderId="0" xfId="0" applyFont="1"/>
    <xf numFmtId="176" fontId="0" fillId="0" borderId="0" xfId="1" applyNumberFormat="1" applyFont="1" applyAlignment="1">
      <alignment horizontal="center" vertical="center"/>
    </xf>
    <xf numFmtId="0" fontId="14" fillId="0" borderId="0" xfId="0" applyFont="1"/>
    <xf numFmtId="0" fontId="0" fillId="9" borderId="0" xfId="0" applyFill="1"/>
    <xf numFmtId="176" fontId="0" fillId="9" borderId="0" xfId="0" applyNumberFormat="1" applyFill="1"/>
    <xf numFmtId="0" fontId="0" fillId="0" borderId="9" xfId="0" applyBorder="1"/>
    <xf numFmtId="0" fontId="0" fillId="0" borderId="9" xfId="0" applyBorder="1" applyAlignment="1">
      <alignment horizontal="center"/>
    </xf>
    <xf numFmtId="0" fontId="7" fillId="0" borderId="0" xfId="0" applyFont="1" applyAlignment="1">
      <alignment vertical="center"/>
    </xf>
    <xf numFmtId="0" fontId="0" fillId="0" borderId="9" xfId="0" applyBorder="1" applyAlignment="1">
      <alignment horizontal="center" vertical="center"/>
    </xf>
    <xf numFmtId="0" fontId="0" fillId="0" borderId="3" xfId="0" applyBorder="1"/>
    <xf numFmtId="0" fontId="0" fillId="0" borderId="5" xfId="0" applyBorder="1"/>
    <xf numFmtId="0" fontId="0" fillId="0" borderId="7" xfId="0" applyBorder="1"/>
    <xf numFmtId="0" fontId="0" fillId="0" borderId="0" xfId="0" applyAlignment="1">
      <alignment horizontal="left" vertical="center" wrapText="1"/>
    </xf>
    <xf numFmtId="0" fontId="12" fillId="7" borderId="2" xfId="0" applyFont="1" applyFill="1" applyBorder="1" applyAlignment="1">
      <alignment vertical="center"/>
    </xf>
    <xf numFmtId="0" fontId="0" fillId="7" borderId="3" xfId="0" applyFill="1" applyBorder="1" applyAlignment="1">
      <alignment vertical="center"/>
    </xf>
    <xf numFmtId="0" fontId="0" fillId="7" borderId="9" xfId="0" applyFill="1" applyBorder="1" applyAlignment="1">
      <alignment horizontal="center" vertical="center"/>
    </xf>
    <xf numFmtId="176" fontId="0" fillId="7" borderId="9" xfId="1" applyNumberFormat="1" applyFont="1" applyFill="1" applyBorder="1" applyAlignment="1">
      <alignment horizontal="center" vertical="center"/>
    </xf>
    <xf numFmtId="0" fontId="0" fillId="7" borderId="5" xfId="0" applyFill="1" applyBorder="1" applyAlignment="1">
      <alignment vertical="center"/>
    </xf>
    <xf numFmtId="0" fontId="0" fillId="7" borderId="0" xfId="0" applyFill="1" applyBorder="1" applyAlignment="1">
      <alignment vertical="center"/>
    </xf>
    <xf numFmtId="176" fontId="0" fillId="7" borderId="13" xfId="1" applyNumberFormat="1" applyFont="1" applyFill="1" applyBorder="1" applyAlignment="1">
      <alignment horizontal="center" vertical="center"/>
    </xf>
    <xf numFmtId="176" fontId="0" fillId="7" borderId="14" xfId="1" applyNumberFormat="1" applyFont="1" applyFill="1" applyBorder="1" applyAlignment="1">
      <alignment horizontal="center" vertical="center"/>
    </xf>
    <xf numFmtId="0" fontId="0" fillId="7" borderId="7" xfId="0" applyFill="1" applyBorder="1" applyAlignment="1">
      <alignment vertical="center"/>
    </xf>
    <xf numFmtId="0" fontId="0" fillId="7" borderId="1" xfId="0" applyFill="1" applyBorder="1" applyAlignment="1">
      <alignment vertical="center"/>
    </xf>
    <xf numFmtId="176" fontId="0" fillId="7" borderId="15" xfId="1" applyNumberFormat="1" applyFont="1" applyFill="1" applyBorder="1" applyAlignment="1">
      <alignment horizontal="center" vertical="center"/>
    </xf>
    <xf numFmtId="0" fontId="0" fillId="7" borderId="9" xfId="0" applyFill="1" applyBorder="1"/>
    <xf numFmtId="0" fontId="0" fillId="7" borderId="9" xfId="0" applyFill="1" applyBorder="1" applyAlignment="1">
      <alignment horizontal="center"/>
    </xf>
    <xf numFmtId="177" fontId="0" fillId="7" borderId="9" xfId="0" applyNumberFormat="1" applyFill="1" applyBorder="1"/>
    <xf numFmtId="178" fontId="0" fillId="7" borderId="9" xfId="0" applyNumberFormat="1" applyFill="1" applyBorder="1"/>
    <xf numFmtId="0" fontId="12" fillId="12" borderId="2" xfId="0" applyFont="1" applyFill="1" applyBorder="1" applyAlignment="1">
      <alignment vertical="center"/>
    </xf>
    <xf numFmtId="0" fontId="0" fillId="12" borderId="3" xfId="0" applyFill="1" applyBorder="1" applyAlignment="1">
      <alignment vertical="center"/>
    </xf>
    <xf numFmtId="0" fontId="0" fillId="12" borderId="4" xfId="0" applyFill="1" applyBorder="1" applyAlignment="1">
      <alignment horizontal="left" vertical="center" wrapText="1"/>
    </xf>
    <xf numFmtId="0" fontId="0" fillId="12" borderId="9" xfId="0" applyFill="1" applyBorder="1" applyAlignment="1">
      <alignment horizontal="center" vertical="center"/>
    </xf>
    <xf numFmtId="176" fontId="0" fillId="12" borderId="9" xfId="1" applyNumberFormat="1" applyFont="1" applyFill="1" applyBorder="1" applyAlignment="1">
      <alignment horizontal="center" vertical="center"/>
    </xf>
    <xf numFmtId="0" fontId="0" fillId="12" borderId="5" xfId="0" applyFill="1" applyBorder="1" applyAlignment="1">
      <alignment vertical="center"/>
    </xf>
    <xf numFmtId="0" fontId="0" fillId="12" borderId="0" xfId="0" applyFill="1" applyBorder="1" applyAlignment="1">
      <alignment vertical="center"/>
    </xf>
    <xf numFmtId="176" fontId="0" fillId="12" borderId="13" xfId="1" applyNumberFormat="1" applyFont="1" applyFill="1" applyBorder="1" applyAlignment="1">
      <alignment horizontal="center" vertical="center"/>
    </xf>
    <xf numFmtId="0" fontId="0" fillId="12" borderId="7" xfId="0" applyFill="1" applyBorder="1" applyAlignment="1">
      <alignment vertical="center"/>
    </xf>
    <xf numFmtId="0" fontId="0" fillId="12" borderId="1" xfId="0" applyFill="1" applyBorder="1" applyAlignment="1">
      <alignment vertical="center"/>
    </xf>
    <xf numFmtId="176" fontId="0" fillId="12" borderId="15" xfId="1" applyNumberFormat="1" applyFont="1" applyFill="1" applyBorder="1" applyAlignment="1">
      <alignment horizontal="center" vertical="center"/>
    </xf>
    <xf numFmtId="176" fontId="0" fillId="12" borderId="14" xfId="1" applyNumberFormat="1" applyFont="1" applyFill="1" applyBorder="1" applyAlignment="1">
      <alignment horizontal="center" vertical="center"/>
    </xf>
    <xf numFmtId="0" fontId="0" fillId="7" borderId="0" xfId="0" applyFill="1"/>
    <xf numFmtId="0" fontId="0" fillId="12" borderId="0" xfId="0" applyFill="1"/>
    <xf numFmtId="0" fontId="15" fillId="0" borderId="0" xfId="0" applyFont="1"/>
    <xf numFmtId="0" fontId="14" fillId="0" borderId="0" xfId="0" applyFont="1" applyAlignment="1">
      <alignment vertical="center"/>
    </xf>
    <xf numFmtId="0" fontId="9" fillId="5" borderId="0" xfId="0" applyFont="1" applyFill="1" applyAlignment="1">
      <alignment horizontal="center" vertical="center"/>
    </xf>
    <xf numFmtId="179" fontId="0" fillId="7" borderId="9" xfId="0" applyNumberFormat="1" applyFill="1" applyBorder="1" applyAlignment="1">
      <alignment horizontal="center" vertical="center"/>
    </xf>
    <xf numFmtId="179" fontId="0" fillId="0" borderId="0" xfId="0" applyNumberFormat="1" applyAlignment="1">
      <alignment horizontal="center" vertical="center"/>
    </xf>
    <xf numFmtId="0" fontId="14" fillId="0" borderId="0" xfId="0" applyFont="1" applyAlignment="1"/>
    <xf numFmtId="0" fontId="7" fillId="13" borderId="0" xfId="0" applyFont="1" applyFill="1" applyAlignment="1">
      <alignment vertical="center"/>
    </xf>
    <xf numFmtId="0" fontId="0" fillId="13" borderId="0" xfId="0" applyFill="1"/>
    <xf numFmtId="0" fontId="0" fillId="13" borderId="0" xfId="0" applyFill="1" applyAlignment="1">
      <alignment horizontal="center" vertical="center"/>
    </xf>
    <xf numFmtId="176" fontId="0" fillId="13" borderId="0" xfId="1" applyNumberFormat="1" applyFont="1" applyFill="1" applyAlignment="1">
      <alignment horizontal="center" vertical="center"/>
    </xf>
    <xf numFmtId="176" fontId="0" fillId="0" borderId="0" xfId="1" applyNumberFormat="1" applyFont="1" applyFill="1" applyAlignment="1">
      <alignment horizontal="center" vertical="center"/>
    </xf>
    <xf numFmtId="0" fontId="0" fillId="0" borderId="0" xfId="0" applyFill="1"/>
    <xf numFmtId="0" fontId="3" fillId="0" borderId="0" xfId="0" applyFont="1" applyFill="1" applyAlignment="1">
      <alignment horizontal="center" vertical="center"/>
    </xf>
    <xf numFmtId="0" fontId="12" fillId="0" borderId="2" xfId="0" applyFont="1" applyBorder="1" applyAlignment="1">
      <alignment vertical="center"/>
    </xf>
    <xf numFmtId="0" fontId="0" fillId="0" borderId="0" xfId="0" applyAlignment="1">
      <alignment horizontal="center" vertical="center" wrapText="1"/>
    </xf>
    <xf numFmtId="0" fontId="0" fillId="0" borderId="0" xfId="0" applyBorder="1" applyAlignment="1">
      <alignment horizontal="center" vertical="center"/>
    </xf>
    <xf numFmtId="0" fontId="0" fillId="0" borderId="2" xfId="0" applyBorder="1"/>
    <xf numFmtId="0" fontId="0" fillId="0" borderId="4" xfId="0" applyBorder="1"/>
    <xf numFmtId="0" fontId="0" fillId="0" borderId="6" xfId="0" applyBorder="1"/>
    <xf numFmtId="0" fontId="0" fillId="3" borderId="10" xfId="0" applyFill="1" applyBorder="1"/>
    <xf numFmtId="0" fontId="0" fillId="3" borderId="11" xfId="0" applyFill="1" applyBorder="1"/>
    <xf numFmtId="0" fontId="0" fillId="3" borderId="12" xfId="0" applyFill="1" applyBorder="1"/>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3" xfId="0" applyBorder="1"/>
    <xf numFmtId="0" fontId="0" fillId="0" borderId="15" xfId="0" applyBorder="1" applyAlignment="1">
      <alignment horizontal="center" vertical="center" wrapText="1"/>
    </xf>
    <xf numFmtId="0" fontId="0" fillId="5" borderId="16" xfId="0" applyFill="1" applyBorder="1" applyAlignment="1">
      <alignment horizontal="center" vertical="center" wrapText="1"/>
    </xf>
    <xf numFmtId="0" fontId="0" fillId="5" borderId="17" xfId="0" applyFill="1" applyBorder="1" applyAlignment="1">
      <alignment horizontal="center" vertical="center" wrapText="1"/>
    </xf>
    <xf numFmtId="0" fontId="0" fillId="5" borderId="18" xfId="0" applyFill="1" applyBorder="1" applyAlignment="1">
      <alignment horizontal="center" vertical="center" wrapText="1"/>
    </xf>
    <xf numFmtId="0" fontId="0" fillId="0" borderId="17" xfId="0" applyBorder="1" applyAlignment="1">
      <alignment horizontal="center" vertical="center"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xf numFmtId="0" fontId="0" fillId="0" borderId="20" xfId="0" applyBorder="1"/>
    <xf numFmtId="0" fontId="0" fillId="0" borderId="21" xfId="0" applyBorder="1"/>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16" borderId="10" xfId="0" applyFill="1" applyBorder="1"/>
    <xf numFmtId="0" fontId="0" fillId="16" borderId="11" xfId="0" applyFill="1" applyBorder="1"/>
    <xf numFmtId="0" fontId="0" fillId="16" borderId="12" xfId="0" applyFill="1" applyBorder="1"/>
    <xf numFmtId="0" fontId="0" fillId="0" borderId="25" xfId="0" applyBorder="1"/>
    <xf numFmtId="0" fontId="0" fillId="0" borderId="26" xfId="0" applyBorder="1"/>
    <xf numFmtId="0" fontId="0" fillId="0" borderId="27" xfId="0" applyBorder="1"/>
    <xf numFmtId="0" fontId="0" fillId="0" borderId="14" xfId="0" applyBorder="1"/>
    <xf numFmtId="0" fontId="0" fillId="13" borderId="10" xfId="0" applyFill="1" applyBorder="1"/>
    <xf numFmtId="0" fontId="0" fillId="13" borderId="12" xfId="0" applyFill="1" applyBorder="1"/>
    <xf numFmtId="0" fontId="0" fillId="15" borderId="10" xfId="0" applyFill="1" applyBorder="1"/>
    <xf numFmtId="0" fontId="0" fillId="15" borderId="11" xfId="0" applyFill="1" applyBorder="1"/>
    <xf numFmtId="0" fontId="0" fillId="15" borderId="12" xfId="0" applyFill="1" applyBorder="1"/>
    <xf numFmtId="20" fontId="0" fillId="0" borderId="0" xfId="0" applyNumberFormat="1" applyAlignment="1">
      <alignment horizontal="center" vertical="center"/>
    </xf>
    <xf numFmtId="0" fontId="0" fillId="0" borderId="28" xfId="0" applyBorder="1"/>
    <xf numFmtId="0" fontId="0" fillId="0" borderId="29" xfId="0" applyBorder="1" applyAlignment="1">
      <alignment horizontal="center" vertical="center" wrapText="1"/>
    </xf>
    <xf numFmtId="0" fontId="0" fillId="7" borderId="11" xfId="0" applyFill="1" applyBorder="1" applyAlignment="1">
      <alignment vertical="center"/>
    </xf>
    <xf numFmtId="0" fontId="0" fillId="7" borderId="12" xfId="0" applyFill="1" applyBorder="1" applyAlignment="1">
      <alignment vertical="center"/>
    </xf>
    <xf numFmtId="0" fontId="0" fillId="7" borderId="11" xfId="0" applyFill="1" applyBorder="1" applyAlignment="1">
      <alignment horizontal="left" vertical="center" wrapText="1"/>
    </xf>
    <xf numFmtId="0" fontId="0" fillId="7" borderId="12" xfId="0" applyFill="1" applyBorder="1" applyAlignment="1">
      <alignment horizontal="left" vertical="center" wrapText="1"/>
    </xf>
    <xf numFmtId="0" fontId="6" fillId="9" borderId="0" xfId="0" applyFont="1" applyFill="1" applyBorder="1" applyAlignment="1">
      <alignment vertical="center"/>
    </xf>
    <xf numFmtId="0" fontId="6" fillId="9" borderId="0" xfId="0" applyFont="1" applyFill="1" applyBorder="1" applyAlignment="1">
      <alignment horizontal="center" vertical="center"/>
    </xf>
    <xf numFmtId="0" fontId="16" fillId="9" borderId="0" xfId="0" applyFont="1" applyFill="1" applyBorder="1" applyAlignment="1">
      <alignment vertical="center"/>
    </xf>
    <xf numFmtId="0" fontId="17" fillId="0" borderId="13" xfId="0" applyFont="1" applyBorder="1" applyAlignment="1">
      <alignment vertical="center"/>
    </xf>
    <xf numFmtId="0" fontId="18" fillId="0" borderId="15" xfId="0" applyFont="1" applyBorder="1" applyAlignment="1">
      <alignment vertical="center"/>
    </xf>
    <xf numFmtId="0" fontId="0" fillId="0" borderId="30" xfId="0" applyBorder="1"/>
    <xf numFmtId="0" fontId="0" fillId="0" borderId="31" xfId="0" applyBorder="1" applyAlignment="1">
      <alignment horizontal="center" vertical="center" wrapText="1"/>
    </xf>
    <xf numFmtId="0" fontId="14" fillId="0" borderId="0" xfId="3" applyFont="1">
      <alignment vertical="center"/>
    </xf>
    <xf numFmtId="0" fontId="20" fillId="0" borderId="0" xfId="3" applyFont="1">
      <alignment vertical="center"/>
    </xf>
    <xf numFmtId="0" fontId="20" fillId="0" borderId="0" xfId="3" applyFont="1" applyAlignment="1">
      <alignment horizontal="center" vertical="center"/>
    </xf>
    <xf numFmtId="0" fontId="20" fillId="0" borderId="0" xfId="3" applyFont="1" applyAlignment="1">
      <alignment vertical="center" wrapText="1"/>
    </xf>
    <xf numFmtId="0" fontId="21" fillId="0" borderId="0" xfId="3" applyFont="1">
      <alignment vertical="center"/>
    </xf>
    <xf numFmtId="0" fontId="21" fillId="0" borderId="0" xfId="3" applyFont="1" applyAlignment="1">
      <alignment horizontal="center" vertical="center"/>
    </xf>
    <xf numFmtId="0" fontId="21" fillId="0" borderId="0" xfId="3" applyFont="1" applyAlignment="1">
      <alignment vertical="center" wrapText="1"/>
    </xf>
    <xf numFmtId="0" fontId="22" fillId="0" borderId="9" xfId="3" applyFont="1" applyBorder="1" applyAlignment="1">
      <alignment horizontal="center" vertical="center" wrapText="1"/>
    </xf>
    <xf numFmtId="0" fontId="23" fillId="0" borderId="9" xfId="3" applyFont="1" applyBorder="1" applyAlignment="1">
      <alignment horizontal="center" vertical="center"/>
    </xf>
    <xf numFmtId="0" fontId="21" fillId="0" borderId="9" xfId="3" applyFont="1" applyBorder="1" applyAlignment="1">
      <alignment horizontal="center" vertical="center"/>
    </xf>
    <xf numFmtId="0" fontId="21" fillId="0" borderId="9" xfId="3" applyFont="1" applyBorder="1" applyAlignment="1">
      <alignment horizontal="center" vertical="center" wrapText="1"/>
    </xf>
    <xf numFmtId="0" fontId="25" fillId="0" borderId="9" xfId="4" applyFont="1" applyBorder="1" applyAlignment="1">
      <alignment vertical="center" textRotation="255"/>
    </xf>
    <xf numFmtId="0" fontId="26" fillId="8" borderId="9" xfId="3" applyFont="1" applyFill="1" applyBorder="1" applyAlignment="1">
      <alignment horizontal="center" vertical="center" wrapText="1"/>
    </xf>
    <xf numFmtId="0" fontId="26" fillId="8" borderId="9" xfId="3" applyFont="1" applyFill="1" applyBorder="1" applyAlignment="1">
      <alignment horizontal="left" vertical="center" wrapText="1"/>
    </xf>
    <xf numFmtId="0" fontId="21" fillId="0" borderId="9" xfId="3" applyFont="1" applyBorder="1" applyAlignment="1">
      <alignment vertical="center" wrapText="1"/>
    </xf>
    <xf numFmtId="0" fontId="21" fillId="0" borderId="9" xfId="3" applyFont="1" applyBorder="1">
      <alignment vertical="center"/>
    </xf>
    <xf numFmtId="0" fontId="21" fillId="8" borderId="9" xfId="3" applyFont="1" applyFill="1" applyBorder="1" applyAlignment="1">
      <alignment horizontal="center" vertical="center" wrapText="1"/>
    </xf>
    <xf numFmtId="0" fontId="21" fillId="8" borderId="9" xfId="3" applyFont="1" applyFill="1" applyBorder="1" applyAlignment="1">
      <alignment horizontal="left" vertical="center" wrapText="1"/>
    </xf>
    <xf numFmtId="0" fontId="25" fillId="0" borderId="9" xfId="5" applyFont="1" applyBorder="1" applyAlignment="1">
      <alignment horizontal="center" vertical="center" textRotation="255"/>
    </xf>
    <xf numFmtId="0" fontId="25" fillId="0" borderId="9" xfId="5" applyFont="1" applyBorder="1" applyAlignment="1">
      <alignment vertical="center" textRotation="255"/>
    </xf>
    <xf numFmtId="0" fontId="21" fillId="2" borderId="9" xfId="3" applyFont="1" applyFill="1" applyBorder="1" applyAlignment="1">
      <alignment horizontal="center" vertical="center" wrapText="1"/>
    </xf>
    <xf numFmtId="0" fontId="21" fillId="2" borderId="9" xfId="3" applyFont="1" applyFill="1" applyBorder="1" applyAlignment="1">
      <alignment horizontal="left" vertical="center" wrapText="1"/>
    </xf>
    <xf numFmtId="0" fontId="22" fillId="2" borderId="9" xfId="3" applyFont="1" applyFill="1" applyBorder="1" applyAlignment="1">
      <alignment horizontal="center" vertical="center" wrapText="1"/>
    </xf>
    <xf numFmtId="0" fontId="22" fillId="2" borderId="9" xfId="3" applyFont="1" applyFill="1" applyBorder="1" applyAlignment="1">
      <alignment horizontal="left" vertical="center" wrapText="1"/>
    </xf>
    <xf numFmtId="0" fontId="21" fillId="4" borderId="9" xfId="3" applyFont="1" applyFill="1" applyBorder="1" applyAlignment="1">
      <alignment horizontal="center" vertical="center" wrapText="1"/>
    </xf>
    <xf numFmtId="0" fontId="21" fillId="4" borderId="9" xfId="3" applyFont="1" applyFill="1" applyBorder="1" applyAlignment="1">
      <alignment horizontal="left" vertical="center" wrapText="1"/>
    </xf>
    <xf numFmtId="0" fontId="21" fillId="17" borderId="9" xfId="3" applyFont="1" applyFill="1" applyBorder="1" applyAlignment="1">
      <alignment horizontal="center" vertical="center" wrapText="1"/>
    </xf>
    <xf numFmtId="0" fontId="21" fillId="17" borderId="9" xfId="3" applyFont="1" applyFill="1" applyBorder="1" applyAlignment="1">
      <alignment horizontal="left" vertical="center" wrapText="1"/>
    </xf>
    <xf numFmtId="0" fontId="21" fillId="18" borderId="9" xfId="3" applyFont="1" applyFill="1" applyBorder="1" applyAlignment="1">
      <alignment horizontal="center" vertical="center" wrapText="1"/>
    </xf>
    <xf numFmtId="0" fontId="21" fillId="18" borderId="9" xfId="3" applyFont="1" applyFill="1" applyBorder="1" applyAlignment="1">
      <alignment horizontal="left" vertical="center" wrapText="1"/>
    </xf>
    <xf numFmtId="180" fontId="18" fillId="0" borderId="9" xfId="2" applyNumberFormat="1" applyFont="1" applyBorder="1" applyAlignment="1">
      <alignment horizontal="center" vertical="center"/>
    </xf>
    <xf numFmtId="0" fontId="0" fillId="7" borderId="10" xfId="0" applyFill="1" applyBorder="1" applyAlignment="1">
      <alignment vertical="center" wrapText="1"/>
    </xf>
    <xf numFmtId="0" fontId="0" fillId="7" borderId="11" xfId="0" applyFill="1" applyBorder="1" applyAlignment="1">
      <alignment vertical="center" wrapText="1"/>
    </xf>
    <xf numFmtId="0" fontId="0" fillId="7" borderId="12" xfId="0" applyFill="1" applyBorder="1" applyAlignment="1">
      <alignment vertical="center" wrapText="1"/>
    </xf>
    <xf numFmtId="0" fontId="0" fillId="7" borderId="9" xfId="0" applyFill="1" applyBorder="1" applyAlignment="1">
      <alignment horizontal="center" vertical="center" shrinkToFit="1"/>
    </xf>
    <xf numFmtId="0" fontId="0" fillId="0" borderId="0" xfId="0" applyAlignment="1">
      <alignment horizontal="center" vertical="center" shrinkToFit="1"/>
    </xf>
    <xf numFmtId="0" fontId="18" fillId="0" borderId="7" xfId="0" applyFont="1" applyBorder="1" applyAlignment="1">
      <alignment horizontal="center" vertical="center"/>
    </xf>
    <xf numFmtId="0" fontId="18" fillId="0" borderId="10" xfId="0" applyFont="1" applyBorder="1" applyAlignment="1">
      <alignment horizontal="center" vertical="center"/>
    </xf>
    <xf numFmtId="0" fontId="0" fillId="0" borderId="9" xfId="0" applyBorder="1" applyAlignment="1">
      <alignment vertical="center"/>
    </xf>
    <xf numFmtId="0" fontId="0" fillId="0" borderId="32" xfId="0" applyBorder="1" applyAlignment="1">
      <alignment horizontal="center" vertical="center"/>
    </xf>
    <xf numFmtId="0" fontId="27" fillId="0" borderId="0" xfId="0" applyFont="1" applyBorder="1" applyAlignment="1">
      <alignment horizontal="left" vertical="top" wrapText="1"/>
    </xf>
    <xf numFmtId="0" fontId="27" fillId="0" borderId="1" xfId="0" applyFont="1" applyBorder="1" applyAlignment="1">
      <alignment horizontal="left" vertical="top" wrapText="1"/>
    </xf>
    <xf numFmtId="0" fontId="0" fillId="0" borderId="1" xfId="0" applyBorder="1" applyAlignment="1">
      <alignment horizontal="center" vertical="center" wrapText="1"/>
    </xf>
    <xf numFmtId="0" fontId="29" fillId="19" borderId="0" xfId="0" applyFont="1" applyFill="1"/>
    <xf numFmtId="0" fontId="0" fillId="19" borderId="0" xfId="0" applyFill="1"/>
    <xf numFmtId="0" fontId="0" fillId="0" borderId="36" xfId="0" applyFont="1" applyBorder="1" applyAlignment="1">
      <alignment horizontal="center" vertical="center" wrapText="1"/>
    </xf>
    <xf numFmtId="0" fontId="9" fillId="0" borderId="0" xfId="0" applyFont="1" applyBorder="1" applyAlignment="1">
      <alignment horizontal="center" vertical="center"/>
    </xf>
    <xf numFmtId="0" fontId="6" fillId="0" borderId="0" xfId="0" applyFont="1" applyFill="1" applyBorder="1" applyAlignment="1">
      <alignment horizontal="center" vertical="center"/>
    </xf>
    <xf numFmtId="0" fontId="9" fillId="0" borderId="0" xfId="0" applyFont="1" applyBorder="1" applyAlignment="1">
      <alignment horizontal="center" vertical="center" wrapText="1"/>
    </xf>
    <xf numFmtId="0" fontId="9" fillId="0" borderId="0" xfId="0" applyFont="1" applyBorder="1" applyAlignment="1">
      <alignment horizontal="left" vertical="center" wrapText="1"/>
    </xf>
    <xf numFmtId="0" fontId="10" fillId="0" borderId="0" xfId="0" applyFont="1" applyBorder="1" applyAlignment="1">
      <alignment horizontal="left" vertical="top" wrapTex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10" fillId="0" borderId="0" xfId="0" applyFont="1" applyBorder="1" applyAlignment="1">
      <alignment horizontal="left" vertical="center" wrapText="1"/>
    </xf>
    <xf numFmtId="0" fontId="0" fillId="0" borderId="0" xfId="0" applyFont="1"/>
    <xf numFmtId="0" fontId="0" fillId="0" borderId="0" xfId="0" applyFont="1" applyAlignment="1">
      <alignment horizontal="center"/>
    </xf>
    <xf numFmtId="0" fontId="0" fillId="0" borderId="11" xfId="0" applyFont="1" applyBorder="1" applyAlignment="1">
      <alignment horizontal="centerContinuous"/>
    </xf>
    <xf numFmtId="0" fontId="0" fillId="0" borderId="12" xfId="0" applyFont="1" applyBorder="1" applyAlignment="1">
      <alignment horizontal="centerContinuous"/>
    </xf>
    <xf numFmtId="0" fontId="0" fillId="0" borderId="0" xfId="0" applyFont="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11" xfId="0" applyFont="1" applyBorder="1" applyAlignment="1">
      <alignment vertical="center"/>
    </xf>
    <xf numFmtId="0" fontId="0" fillId="0" borderId="0" xfId="0" applyFont="1" applyAlignment="1">
      <alignment horizontal="center" vertical="center"/>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vertical="center"/>
    </xf>
    <xf numFmtId="0" fontId="0" fillId="0" borderId="0" xfId="0" applyFont="1" applyBorder="1" applyAlignment="1">
      <alignment vertical="center"/>
    </xf>
    <xf numFmtId="0" fontId="0" fillId="0" borderId="6" xfId="0" applyFont="1" applyBorder="1" applyAlignment="1">
      <alignment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vertical="center"/>
    </xf>
    <xf numFmtId="0" fontId="0" fillId="0" borderId="1" xfId="0" applyFont="1" applyBorder="1" applyAlignment="1">
      <alignment vertical="center"/>
    </xf>
    <xf numFmtId="0" fontId="0" fillId="0" borderId="8" xfId="0" applyFont="1" applyBorder="1" applyAlignment="1">
      <alignment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12" xfId="0" applyFont="1" applyBorder="1" applyAlignment="1">
      <alignment horizontal="centerContinuous" vertical="center"/>
    </xf>
    <xf numFmtId="0" fontId="21" fillId="0" borderId="5" xfId="0" applyFont="1" applyBorder="1" applyAlignment="1">
      <alignment vertical="top" wrapText="1"/>
    </xf>
    <xf numFmtId="0" fontId="21" fillId="0" borderId="0" xfId="0" applyFont="1" applyAlignment="1">
      <alignment vertical="top" wrapText="1"/>
    </xf>
    <xf numFmtId="0" fontId="3" fillId="0" borderId="0" xfId="0" applyFont="1" applyBorder="1" applyAlignment="1">
      <alignment horizontal="centerContinuous" vertical="center"/>
    </xf>
    <xf numFmtId="0" fontId="0" fillId="0" borderId="0" xfId="0" applyFont="1" applyBorder="1" applyAlignment="1">
      <alignment horizontal="centerContinuous" vertical="center"/>
    </xf>
    <xf numFmtId="0" fontId="28" fillId="0" borderId="0" xfId="0" applyFont="1" applyAlignment="1">
      <alignment vertical="center"/>
    </xf>
    <xf numFmtId="0" fontId="9" fillId="0" borderId="0" xfId="0" applyFont="1" applyFill="1" applyBorder="1" applyAlignment="1">
      <alignment vertical="center"/>
    </xf>
    <xf numFmtId="0" fontId="0" fillId="0" borderId="0" xfId="0" applyFont="1" applyFill="1" applyAlignment="1">
      <alignment vertical="center"/>
    </xf>
    <xf numFmtId="0" fontId="0" fillId="0" borderId="10" xfId="0" applyFont="1" applyBorder="1" applyAlignment="1">
      <alignment vertical="center"/>
    </xf>
    <xf numFmtId="0" fontId="3" fillId="0" borderId="12"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Alignment="1">
      <alignment horizontal="right" vertical="center"/>
    </xf>
    <xf numFmtId="0" fontId="0" fillId="0" borderId="11" xfId="0" applyFont="1" applyBorder="1" applyAlignment="1">
      <alignment horizontal="centerContinuous" vertical="center"/>
    </xf>
    <xf numFmtId="0" fontId="0" fillId="0" borderId="12" xfId="0" applyFont="1" applyBorder="1" applyAlignment="1">
      <alignment vertical="center"/>
    </xf>
    <xf numFmtId="0" fontId="0" fillId="0" borderId="0" xfId="0" applyFont="1" applyBorder="1"/>
    <xf numFmtId="0" fontId="0" fillId="0" borderId="10" xfId="0" applyFont="1" applyBorder="1"/>
    <xf numFmtId="0" fontId="0" fillId="0" borderId="12" xfId="0" applyFont="1" applyBorder="1"/>
    <xf numFmtId="0" fontId="0" fillId="0" borderId="11" xfId="0" applyFont="1" applyBorder="1"/>
    <xf numFmtId="0" fontId="33" fillId="0" borderId="0" xfId="0" applyFont="1"/>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9" fillId="0" borderId="0" xfId="0" quotePrefix="1" applyFont="1" applyAlignment="1">
      <alignment vertical="top"/>
    </xf>
    <xf numFmtId="0" fontId="0" fillId="0" borderId="10" xfId="0" applyFont="1" applyBorder="1" applyAlignment="1">
      <alignment horizontal="center" vertical="center"/>
    </xf>
    <xf numFmtId="0" fontId="9" fillId="5" borderId="12"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37" xfId="0" applyFont="1" applyFill="1" applyBorder="1" applyAlignment="1">
      <alignment horizontal="center" vertical="center"/>
    </xf>
    <xf numFmtId="0" fontId="32" fillId="0" borderId="12" xfId="0" applyFont="1" applyBorder="1" applyAlignment="1">
      <alignment horizontal="center" vertical="center" wrapText="1"/>
    </xf>
    <xf numFmtId="0" fontId="23" fillId="0" borderId="9" xfId="0" applyFont="1" applyBorder="1" applyAlignment="1">
      <alignment horizontal="center"/>
    </xf>
    <xf numFmtId="0" fontId="21" fillId="0" borderId="0" xfId="0" applyFont="1" applyAlignment="1">
      <alignment vertical="top"/>
    </xf>
    <xf numFmtId="0" fontId="34" fillId="0" borderId="0" xfId="0" applyFont="1" applyAlignment="1">
      <alignment vertical="top"/>
    </xf>
    <xf numFmtId="0" fontId="0" fillId="0" borderId="6" xfId="0" applyFont="1" applyBorder="1" applyAlignment="1">
      <alignment horizontal="left" vertical="center"/>
    </xf>
    <xf numFmtId="0" fontId="37" fillId="0" borderId="10" xfId="0" applyFont="1" applyBorder="1" applyAlignment="1">
      <alignment horizontal="centerContinuous" vertical="center"/>
    </xf>
    <xf numFmtId="0" fontId="37" fillId="0" borderId="11" xfId="0" applyFont="1" applyBorder="1" applyAlignment="1">
      <alignment horizontal="centerContinuous" vertical="center"/>
    </xf>
    <xf numFmtId="0" fontId="17" fillId="0" borderId="12" xfId="0" applyFont="1" applyBorder="1" applyAlignment="1">
      <alignment horizontal="centerContinuous" vertical="center"/>
    </xf>
    <xf numFmtId="0" fontId="21" fillId="0" borderId="5" xfId="0" applyFont="1" applyBorder="1" applyAlignment="1">
      <alignment horizontal="left" vertical="top" wrapText="1"/>
    </xf>
    <xf numFmtId="0" fontId="21" fillId="0" borderId="0" xfId="0" applyFont="1" applyBorder="1" applyAlignment="1">
      <alignment horizontal="left" vertical="top" wrapText="1"/>
    </xf>
    <xf numFmtId="181" fontId="3" fillId="5" borderId="10" xfId="0" applyNumberFormat="1" applyFont="1" applyFill="1" applyBorder="1" applyAlignment="1">
      <alignment horizontal="center" vertical="center"/>
    </xf>
    <xf numFmtId="181" fontId="3" fillId="5" borderId="11" xfId="0" applyNumberFormat="1" applyFont="1" applyFill="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9" fillId="5" borderId="3"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protection locked="0"/>
    </xf>
    <xf numFmtId="0" fontId="9" fillId="5" borderId="1" xfId="0" applyFont="1" applyFill="1" applyBorder="1" applyAlignment="1" applyProtection="1">
      <alignment horizontal="center" vertical="center"/>
      <protection locked="0"/>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0" xfId="0" applyFont="1" applyBorder="1" applyAlignment="1">
      <alignment horizontal="left" vertical="top" wrapText="1"/>
    </xf>
    <xf numFmtId="0" fontId="9" fillId="0" borderId="6" xfId="0" applyFont="1" applyBorder="1" applyAlignment="1">
      <alignment horizontal="left" vertical="top" wrapText="1"/>
    </xf>
    <xf numFmtId="0" fontId="9" fillId="0" borderId="5" xfId="0" applyFont="1" applyBorder="1" applyAlignment="1">
      <alignment horizontal="center" vertical="center" wrapText="1"/>
    </xf>
    <xf numFmtId="0" fontId="9" fillId="0" borderId="0"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Border="1" applyAlignment="1">
      <alignment horizontal="left" vertical="center" wrapText="1"/>
    </xf>
    <xf numFmtId="0" fontId="9" fillId="0" borderId="1" xfId="0" applyFont="1" applyBorder="1" applyAlignment="1">
      <alignment horizontal="left" vertical="center" wrapText="1"/>
    </xf>
    <xf numFmtId="0" fontId="6" fillId="0" borderId="0" xfId="0" applyFont="1" applyFill="1" applyBorder="1" applyAlignment="1">
      <alignment horizontal="center" vertical="center"/>
    </xf>
    <xf numFmtId="0" fontId="6" fillId="2" borderId="0" xfId="0" applyFont="1" applyFill="1" applyBorder="1" applyAlignment="1">
      <alignment horizontal="center" vertical="center"/>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0"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0" borderId="0" xfId="0" applyFont="1" applyBorder="1" applyAlignment="1">
      <alignment horizontal="center" vertical="center"/>
    </xf>
    <xf numFmtId="0" fontId="9" fillId="0" borderId="6" xfId="0" applyFont="1" applyBorder="1" applyAlignment="1">
      <alignment horizontal="left" vertical="center" wrapText="1"/>
    </xf>
    <xf numFmtId="0" fontId="9" fillId="0" borderId="8" xfId="0" applyFont="1" applyBorder="1" applyAlignment="1">
      <alignment horizontal="left" vertical="center" wrapText="1"/>
    </xf>
    <xf numFmtId="0" fontId="9" fillId="0" borderId="2" xfId="0" applyFont="1" applyBorder="1" applyAlignment="1">
      <alignment horizontal="center" vertical="center" wrapText="1"/>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0"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1" xfId="0" applyFont="1" applyFill="1" applyBorder="1" applyAlignment="1">
      <alignment horizontal="center" vertical="center"/>
    </xf>
    <xf numFmtId="0" fontId="10" fillId="0" borderId="0" xfId="0" applyFont="1" applyBorder="1" applyAlignment="1">
      <alignment horizontal="left" vertical="top" wrapText="1"/>
    </xf>
    <xf numFmtId="0" fontId="30" fillId="6" borderId="2" xfId="0" applyFont="1" applyFill="1" applyBorder="1" applyAlignment="1">
      <alignment horizontal="center" vertical="center" wrapText="1"/>
    </xf>
    <xf numFmtId="0" fontId="30" fillId="6" borderId="3" xfId="0" applyFont="1" applyFill="1" applyBorder="1" applyAlignment="1">
      <alignment horizontal="center" vertical="center" wrapText="1"/>
    </xf>
    <xf numFmtId="0" fontId="30" fillId="6" borderId="7" xfId="0" applyFont="1" applyFill="1" applyBorder="1" applyAlignment="1">
      <alignment horizontal="center" vertical="center" wrapText="1"/>
    </xf>
    <xf numFmtId="0" fontId="30" fillId="6" borderId="1" xfId="0" applyFont="1" applyFill="1" applyBorder="1" applyAlignment="1">
      <alignment horizontal="center" vertical="center" wrapText="1"/>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 xfId="0" applyFont="1" applyFill="1" applyBorder="1" applyAlignment="1">
      <alignment horizontal="center" vertical="center"/>
    </xf>
    <xf numFmtId="0" fontId="3" fillId="7" borderId="10" xfId="0" applyFont="1" applyFill="1" applyBorder="1" applyAlignment="1">
      <alignment horizontal="center" vertical="center"/>
    </xf>
    <xf numFmtId="0" fontId="3" fillId="7" borderId="11" xfId="0" applyFont="1" applyFill="1" applyBorder="1" applyAlignment="1">
      <alignment horizontal="center" vertical="center"/>
    </xf>
    <xf numFmtId="0" fontId="3" fillId="7" borderId="12" xfId="0" applyFont="1" applyFill="1" applyBorder="1" applyAlignment="1">
      <alignment horizontal="center" vertical="center"/>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32" fillId="0" borderId="0" xfId="0" applyFont="1" applyAlignment="1">
      <alignment horizontal="left" vertical="center" wrapText="1"/>
    </xf>
    <xf numFmtId="0" fontId="9" fillId="5" borderId="10" xfId="0" applyFont="1" applyFill="1" applyBorder="1" applyAlignment="1">
      <alignment horizontal="right" vertical="center"/>
    </xf>
    <xf numFmtId="0" fontId="9" fillId="5" borderId="11" xfId="0" applyFont="1" applyFill="1" applyBorder="1" applyAlignment="1">
      <alignment horizontal="right"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30" fillId="11" borderId="2" xfId="0" applyFont="1" applyFill="1" applyBorder="1" applyAlignment="1">
      <alignment horizontal="center" vertical="center" wrapText="1"/>
    </xf>
    <xf numFmtId="0" fontId="30" fillId="11" borderId="4" xfId="0" applyFont="1" applyFill="1" applyBorder="1" applyAlignment="1">
      <alignment horizontal="center" vertical="center" wrapText="1"/>
    </xf>
    <xf numFmtId="0" fontId="30" fillId="11" borderId="7" xfId="0" applyFont="1" applyFill="1" applyBorder="1" applyAlignment="1">
      <alignment horizontal="center" vertical="center" wrapText="1"/>
    </xf>
    <xf numFmtId="0" fontId="30" fillId="11" borderId="8" xfId="0" applyFont="1" applyFill="1" applyBorder="1" applyAlignment="1">
      <alignment horizontal="center" vertical="center" wrapText="1"/>
    </xf>
    <xf numFmtId="0" fontId="9" fillId="5" borderId="2"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5" borderId="5" xfId="0" applyFont="1" applyFill="1" applyBorder="1" applyAlignment="1">
      <alignment horizontal="left" vertical="top" wrapText="1"/>
    </xf>
    <xf numFmtId="0" fontId="9" fillId="5" borderId="0" xfId="0" applyFont="1" applyFill="1" applyBorder="1" applyAlignment="1">
      <alignment horizontal="left" vertical="top" wrapText="1"/>
    </xf>
    <xf numFmtId="0" fontId="9" fillId="5" borderId="6" xfId="0" applyFont="1" applyFill="1" applyBorder="1" applyAlignment="1">
      <alignment horizontal="left" vertical="top" wrapText="1"/>
    </xf>
    <xf numFmtId="0" fontId="9" fillId="5" borderId="7" xfId="0" applyFont="1" applyFill="1" applyBorder="1" applyAlignment="1">
      <alignment horizontal="left" vertical="top" wrapText="1"/>
    </xf>
    <xf numFmtId="0" fontId="9" fillId="5" borderId="1"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7" xfId="0" applyFont="1" applyBorder="1" applyAlignment="1">
      <alignment horizontal="left" vertical="center" wrapText="1"/>
    </xf>
    <xf numFmtId="0" fontId="10" fillId="0" borderId="1" xfId="0" applyFont="1" applyBorder="1" applyAlignment="1">
      <alignment horizontal="left" vertical="center" wrapText="1"/>
    </xf>
    <xf numFmtId="0" fontId="10" fillId="0" borderId="8" xfId="0" applyFont="1" applyBorder="1" applyAlignment="1">
      <alignment horizontal="left"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14" borderId="10" xfId="0" applyFont="1" applyFill="1" applyBorder="1" applyAlignment="1">
      <alignment horizontal="center" vertical="center"/>
    </xf>
    <xf numFmtId="0" fontId="3" fillId="14" borderId="11" xfId="0" applyFont="1" applyFill="1" applyBorder="1" applyAlignment="1">
      <alignment horizontal="center" vertical="center"/>
    </xf>
    <xf numFmtId="0" fontId="3" fillId="14" borderId="12" xfId="0" applyFont="1" applyFill="1" applyBorder="1" applyAlignment="1">
      <alignment horizontal="center" vertical="center"/>
    </xf>
    <xf numFmtId="0" fontId="3" fillId="8" borderId="10" xfId="0" applyFont="1" applyFill="1" applyBorder="1" applyAlignment="1">
      <alignment horizontal="center" vertical="center"/>
    </xf>
    <xf numFmtId="0" fontId="3" fillId="8" borderId="11" xfId="0" applyFont="1" applyFill="1" applyBorder="1" applyAlignment="1">
      <alignment horizontal="center" vertical="center"/>
    </xf>
    <xf numFmtId="0" fontId="3" fillId="8" borderId="12" xfId="0" applyFont="1" applyFill="1" applyBorder="1" applyAlignment="1">
      <alignment horizontal="center" vertical="center"/>
    </xf>
    <xf numFmtId="0" fontId="3" fillId="9" borderId="10" xfId="0" applyFont="1" applyFill="1" applyBorder="1" applyAlignment="1">
      <alignment horizontal="center" vertical="center"/>
    </xf>
    <xf numFmtId="0" fontId="3" fillId="9" borderId="11" xfId="0" applyFont="1" applyFill="1" applyBorder="1" applyAlignment="1">
      <alignment horizontal="center" vertical="center"/>
    </xf>
    <xf numFmtId="0" fontId="3" fillId="9" borderId="12" xfId="0" applyFont="1" applyFill="1" applyBorder="1" applyAlignment="1">
      <alignment horizontal="center" vertical="center"/>
    </xf>
    <xf numFmtId="0" fontId="3" fillId="10" borderId="2" xfId="0" applyFont="1" applyFill="1" applyBorder="1" applyAlignment="1">
      <alignment horizontal="center" vertical="center"/>
    </xf>
    <xf numFmtId="0" fontId="3" fillId="10" borderId="3" xfId="0" applyFont="1" applyFill="1" applyBorder="1" applyAlignment="1">
      <alignment horizontal="center" vertical="center"/>
    </xf>
    <xf numFmtId="0" fontId="3" fillId="10" borderId="4" xfId="0" applyFont="1" applyFill="1" applyBorder="1" applyAlignment="1">
      <alignment horizontal="center" vertical="center"/>
    </xf>
    <xf numFmtId="0" fontId="3" fillId="5" borderId="12" xfId="0" applyFont="1" applyFill="1" applyBorder="1" applyAlignment="1">
      <alignment horizontal="center" vertical="center"/>
    </xf>
    <xf numFmtId="0" fontId="10" fillId="0" borderId="5" xfId="0" applyFont="1" applyBorder="1" applyAlignment="1">
      <alignment horizontal="left" vertical="center" wrapText="1"/>
    </xf>
    <xf numFmtId="0" fontId="10" fillId="0" borderId="0" xfId="0" applyFont="1" applyBorder="1" applyAlignment="1">
      <alignment horizontal="left" vertical="center" wrapText="1"/>
    </xf>
    <xf numFmtId="0" fontId="0" fillId="7" borderId="10" xfId="0" applyFill="1" applyBorder="1" applyAlignment="1">
      <alignment vertical="center" wrapText="1"/>
    </xf>
    <xf numFmtId="0" fontId="0" fillId="7" borderId="11" xfId="0" applyFill="1" applyBorder="1" applyAlignment="1">
      <alignment vertical="center" wrapText="1"/>
    </xf>
    <xf numFmtId="0" fontId="0" fillId="7" borderId="12" xfId="0" applyFill="1" applyBorder="1" applyAlignment="1">
      <alignment vertical="center" wrapText="1"/>
    </xf>
    <xf numFmtId="0" fontId="0" fillId="12" borderId="10" xfId="0" applyFill="1" applyBorder="1" applyAlignment="1">
      <alignment vertical="center" wrapText="1"/>
    </xf>
    <xf numFmtId="0" fontId="0" fillId="12" borderId="11" xfId="0" applyFill="1" applyBorder="1" applyAlignment="1">
      <alignment vertical="center" wrapText="1"/>
    </xf>
    <xf numFmtId="0" fontId="0" fillId="12" borderId="12" xfId="0" applyFill="1" applyBorder="1" applyAlignment="1">
      <alignment vertical="center" wrapText="1"/>
    </xf>
    <xf numFmtId="0" fontId="17" fillId="12" borderId="10" xfId="0" applyFont="1" applyFill="1" applyBorder="1" applyAlignment="1">
      <alignment vertical="center" wrapText="1"/>
    </xf>
    <xf numFmtId="0" fontId="18" fillId="12" borderId="11" xfId="0" applyFont="1" applyFill="1" applyBorder="1" applyAlignment="1">
      <alignment vertical="center" wrapText="1"/>
    </xf>
    <xf numFmtId="0" fontId="18" fillId="12" borderId="12" xfId="0" applyFont="1" applyFill="1" applyBorder="1" applyAlignment="1">
      <alignment vertical="center" wrapText="1"/>
    </xf>
    <xf numFmtId="0" fontId="17" fillId="12" borderId="10" xfId="0" applyFont="1" applyFill="1" applyBorder="1" applyAlignment="1">
      <alignment horizontal="left" vertical="center" wrapText="1"/>
    </xf>
    <xf numFmtId="0" fontId="18" fillId="12" borderId="11" xfId="0" applyFont="1" applyFill="1" applyBorder="1" applyAlignment="1">
      <alignment horizontal="left" vertical="center" wrapText="1"/>
    </xf>
    <xf numFmtId="0" fontId="18" fillId="12" borderId="12" xfId="0" applyFont="1" applyFill="1" applyBorder="1" applyAlignment="1">
      <alignment horizontal="left" vertical="center" wrapText="1"/>
    </xf>
    <xf numFmtId="0" fontId="0" fillId="7" borderId="13" xfId="0" applyFill="1" applyBorder="1" applyAlignment="1">
      <alignment horizontal="center"/>
    </xf>
    <xf numFmtId="0" fontId="0" fillId="7" borderId="15" xfId="0" applyFill="1" applyBorder="1" applyAlignment="1">
      <alignment horizontal="center"/>
    </xf>
    <xf numFmtId="0" fontId="0" fillId="7" borderId="13" xfId="0" applyFill="1" applyBorder="1" applyAlignment="1">
      <alignment horizontal="center" vertical="center" wrapText="1"/>
    </xf>
    <xf numFmtId="0" fontId="0" fillId="7" borderId="15" xfId="0" applyFill="1" applyBorder="1" applyAlignment="1">
      <alignment horizontal="center" vertical="center" wrapText="1"/>
    </xf>
    <xf numFmtId="0" fontId="17" fillId="0" borderId="12" xfId="0" applyFont="1" applyBorder="1" applyAlignment="1">
      <alignment horizontal="center" vertical="center" wrapText="1"/>
    </xf>
    <xf numFmtId="0" fontId="18" fillId="0" borderId="9" xfId="0" applyFont="1" applyBorder="1" applyAlignment="1">
      <alignment horizontal="center" vertical="center" wrapText="1"/>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7" fillId="0" borderId="4" xfId="0" applyFont="1" applyBorder="1" applyAlignment="1">
      <alignment horizontal="left" vertical="top" wrapText="1"/>
    </xf>
    <xf numFmtId="0" fontId="27" fillId="0" borderId="5" xfId="0" applyFont="1" applyBorder="1" applyAlignment="1">
      <alignment horizontal="left" vertical="top" wrapText="1"/>
    </xf>
    <xf numFmtId="0" fontId="27" fillId="0" borderId="0" xfId="0" applyFont="1" applyBorder="1" applyAlignment="1">
      <alignment horizontal="left" vertical="top" wrapText="1"/>
    </xf>
    <xf numFmtId="0" fontId="27" fillId="0" borderId="6" xfId="0" applyFont="1" applyBorder="1" applyAlignment="1">
      <alignment horizontal="left" vertical="top" wrapText="1"/>
    </xf>
    <xf numFmtId="0" fontId="27" fillId="0" borderId="7" xfId="0" applyFont="1" applyBorder="1" applyAlignment="1">
      <alignment horizontal="left" vertical="top" wrapText="1"/>
    </xf>
    <xf numFmtId="0" fontId="27" fillId="0" borderId="1" xfId="0" applyFont="1" applyBorder="1" applyAlignment="1">
      <alignment horizontal="left" vertical="top" wrapText="1"/>
    </xf>
    <xf numFmtId="0" fontId="27" fillId="0" borderId="8" xfId="0" applyFont="1" applyBorder="1" applyAlignment="1">
      <alignment horizontal="left" vertical="top" wrapText="1"/>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8" fillId="0" borderId="4" xfId="0" applyFont="1" applyBorder="1" applyAlignment="1">
      <alignment horizontal="left" vertical="top" wrapText="1"/>
    </xf>
    <xf numFmtId="0" fontId="28" fillId="0" borderId="5" xfId="0" applyFont="1" applyBorder="1" applyAlignment="1">
      <alignment horizontal="left" vertical="top" wrapText="1"/>
    </xf>
    <xf numFmtId="0" fontId="28" fillId="0" borderId="0" xfId="0" applyFont="1" applyBorder="1" applyAlignment="1">
      <alignment horizontal="left" vertical="top" wrapText="1"/>
    </xf>
    <xf numFmtId="0" fontId="28" fillId="0" borderId="6" xfId="0" applyFont="1" applyBorder="1" applyAlignment="1">
      <alignment horizontal="left" vertical="top" wrapText="1"/>
    </xf>
    <xf numFmtId="0" fontId="28" fillId="0" borderId="7" xfId="0" applyFont="1" applyBorder="1" applyAlignment="1">
      <alignment horizontal="left" vertical="top" wrapText="1"/>
    </xf>
    <xf numFmtId="0" fontId="28" fillId="0" borderId="1" xfId="0" applyFont="1" applyBorder="1" applyAlignment="1">
      <alignment horizontal="left" vertical="top" wrapText="1"/>
    </xf>
    <xf numFmtId="0" fontId="28" fillId="0" borderId="8" xfId="0" applyFont="1" applyBorder="1" applyAlignment="1">
      <alignment horizontal="left" vertical="top" wrapText="1"/>
    </xf>
    <xf numFmtId="0" fontId="3" fillId="3" borderId="33" xfId="0" applyFont="1" applyFill="1" applyBorder="1" applyAlignment="1">
      <alignment horizontal="left" vertical="center" shrinkToFit="1"/>
    </xf>
    <xf numFmtId="0" fontId="3" fillId="3" borderId="34" xfId="0" applyFont="1" applyFill="1" applyBorder="1" applyAlignment="1">
      <alignment horizontal="left" vertical="center" shrinkToFit="1"/>
    </xf>
    <xf numFmtId="0" fontId="3" fillId="3" borderId="35" xfId="0" applyFont="1" applyFill="1" applyBorder="1" applyAlignment="1">
      <alignment horizontal="left" vertical="center" shrinkToFit="1"/>
    </xf>
    <xf numFmtId="0" fontId="21" fillId="4" borderId="13" xfId="3" applyFont="1" applyFill="1" applyBorder="1" applyAlignment="1">
      <alignment horizontal="center" vertical="center" wrapText="1"/>
    </xf>
    <xf numFmtId="0" fontId="21" fillId="4" borderId="15" xfId="3" applyFont="1" applyFill="1" applyBorder="1" applyAlignment="1">
      <alignment horizontal="center" vertical="center" wrapText="1"/>
    </xf>
    <xf numFmtId="0" fontId="21" fillId="4" borderId="13" xfId="3" applyFont="1" applyFill="1" applyBorder="1" applyAlignment="1">
      <alignment horizontal="left" vertical="center" wrapText="1"/>
    </xf>
    <xf numFmtId="0" fontId="21" fillId="4" borderId="15" xfId="3" applyFont="1" applyFill="1" applyBorder="1" applyAlignment="1">
      <alignment horizontal="left" vertical="center" wrapText="1"/>
    </xf>
  </cellXfs>
  <cellStyles count="7">
    <cellStyle name="パーセント" xfId="2" builtinId="5"/>
    <cellStyle name="桁区切り" xfId="1" builtinId="6"/>
    <cellStyle name="標準" xfId="0" builtinId="0"/>
    <cellStyle name="標準 11" xfId="5" xr:uid="{00000000-0005-0000-0000-000003000000}"/>
    <cellStyle name="標準 2 3" xfId="4" xr:uid="{00000000-0005-0000-0000-000004000000}"/>
    <cellStyle name="標準 3 3" xfId="3" xr:uid="{00000000-0005-0000-0000-000005000000}"/>
    <cellStyle name="標準 3 3 2" xfId="6" xr:uid="{F61790AE-8884-403B-B826-F931D6C30F72}"/>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Medium9"/>
  <colors>
    <mruColors>
      <color rgb="FFFF9999"/>
      <color rgb="FFFFFF99"/>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sng"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r>
              <a:rPr lang="ja-JP" altLang="en-US" b="1" u="sng">
                <a:solidFill>
                  <a:sysClr val="windowText" lastClr="000000"/>
                </a:solidFill>
                <a:latin typeface="HG丸ｺﾞｼｯｸM-PRO" panose="020F0600000000000000" pitchFamily="50" charset="-128"/>
                <a:ea typeface="HG丸ｺﾞｼｯｸM-PRO" panose="020F0600000000000000" pitchFamily="50" charset="-128"/>
              </a:rPr>
              <a:t>実施状況の自己評価</a:t>
            </a:r>
          </a:p>
        </c:rich>
      </c:tx>
      <c:layout>
        <c:manualLayout>
          <c:xMode val="edge"/>
          <c:yMode val="edge"/>
          <c:x val="1.3121265355517346E-2"/>
          <c:y val="4.1485120905264015E-3"/>
        </c:manualLayout>
      </c:layout>
      <c:overlay val="0"/>
      <c:spPr>
        <a:noFill/>
        <a:ln>
          <a:noFill/>
        </a:ln>
        <a:effectLst/>
      </c:spPr>
      <c:txPr>
        <a:bodyPr rot="0" spcFirstLastPara="1" vertOverflow="ellipsis" vert="horz" wrap="square" anchor="ctr" anchorCtr="1"/>
        <a:lstStyle/>
        <a:p>
          <a:pPr>
            <a:defRPr sz="1400" b="1" i="0" u="sng"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32592507936507936"/>
          <c:y val="0.17686669833250654"/>
          <c:w val="0.35635742142872073"/>
          <c:h val="0.67281963627653896"/>
        </c:manualLayout>
      </c:layout>
      <c:radarChart>
        <c:radarStyle val="marker"/>
        <c:varyColors val="0"/>
        <c:ser>
          <c:idx val="0"/>
          <c:order val="0"/>
          <c:spPr>
            <a:ln w="28575" cap="rnd">
              <a:solidFill>
                <a:schemeClr val="accent1"/>
              </a:solidFill>
              <a:round/>
            </a:ln>
            <a:effectLst/>
          </c:spPr>
          <c:marker>
            <c:symbol val="circle"/>
            <c:size val="8"/>
            <c:spPr>
              <a:solidFill>
                <a:schemeClr val="accent1"/>
              </a:solidFill>
              <a:ln w="9525">
                <a:solidFill>
                  <a:schemeClr val="accent1"/>
                </a:solidFill>
              </a:ln>
              <a:effectLst/>
            </c:spPr>
          </c:marker>
          <c:cat>
            <c:strRef>
              <c:f>'自己評価結果（活動組織返却用）※自動入力'!$W$61:$W$66</c:f>
              <c:strCache>
                <c:ptCount val="6"/>
                <c:pt idx="0">
                  <c:v>●組織の活動力、地域の安全性、生産性、まとまり（協働）</c:v>
                </c:pt>
                <c:pt idx="1">
                  <c:v>●組織の運営体制の強化、継続性や裾野を広げる取組</c:v>
                </c:pt>
                <c:pt idx="2">
                  <c:v>●組織の運営体制の強化、継続性や裾野を広げる取組</c:v>
                </c:pt>
                <c:pt idx="3">
                  <c:v>●組織の活動力、地域の安全性、生産性、まとまり（協働）</c:v>
                </c:pt>
                <c:pt idx="4">
                  <c:v>●保全活動実施状況</c:v>
                </c:pt>
                <c:pt idx="5">
                  <c:v>●保全活動実施状況</c:v>
                </c:pt>
              </c:strCache>
            </c:strRef>
          </c:cat>
          <c:val>
            <c:numRef>
              <c:f>'自己評価結果（活動組織返却用）※自動入力'!$X$61:$X$66</c:f>
              <c:numCache>
                <c:formatCode>#,##0.0;[Red]\-#,##0.0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3F3-41B6-BCDE-93D578420DA8}"/>
            </c:ext>
          </c:extLst>
        </c:ser>
        <c:dLbls>
          <c:showLegendKey val="0"/>
          <c:showVal val="0"/>
          <c:showCatName val="0"/>
          <c:showSerName val="0"/>
          <c:showPercent val="0"/>
          <c:showBubbleSize val="0"/>
        </c:dLbls>
        <c:axId val="2049500896"/>
        <c:axId val="2049495456"/>
      </c:radarChart>
      <c:catAx>
        <c:axId val="20495008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t" anchorCtr="0"/>
          <a:lstStyle/>
          <a:p>
            <a:pPr>
              <a:defRPr sz="900" b="1" i="0" u="none" strike="noStrike" kern="1200" baseline="0">
                <a:solidFill>
                  <a:schemeClr val="tx2"/>
                </a:solidFill>
                <a:latin typeface="+mn-lt"/>
                <a:ea typeface="+mn-ea"/>
                <a:cs typeface="+mn-cs"/>
              </a:defRPr>
            </a:pPr>
            <a:endParaRPr lang="ja-JP"/>
          </a:p>
        </c:txPr>
        <c:crossAx val="2049495456"/>
        <c:crosses val="autoZero"/>
        <c:auto val="1"/>
        <c:lblAlgn val="ctr"/>
        <c:lblOffset val="100"/>
        <c:noMultiLvlLbl val="0"/>
      </c:catAx>
      <c:valAx>
        <c:axId val="2049495456"/>
        <c:scaling>
          <c:orientation val="minMax"/>
        </c:scaling>
        <c:delete val="0"/>
        <c:axPos val="l"/>
        <c:majorGridlines>
          <c:spPr>
            <a:ln w="9525" cap="flat" cmpd="sng" algn="ctr">
              <a:solidFill>
                <a:schemeClr val="bg1">
                  <a:lumMod val="50000"/>
                </a:schemeClr>
              </a:solidFill>
              <a:round/>
            </a:ln>
            <a:effectLst/>
          </c:spPr>
        </c:majorGridlines>
        <c:numFmt formatCode="#,##0.0;[Red]\-#,##0.0" sourceLinked="1"/>
        <c:majorTickMark val="none"/>
        <c:minorTickMark val="none"/>
        <c:tickLblPos val="nextTo"/>
        <c:spPr>
          <a:noFill/>
          <a:ln w="3175">
            <a:solidFill>
              <a:schemeClr val="tx1"/>
            </a:solid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49500896"/>
        <c:crosses val="autoZero"/>
        <c:crossBetween val="between"/>
      </c:valAx>
      <c:spPr>
        <a:noFill/>
        <a:ln>
          <a:noFill/>
        </a:ln>
        <a:effectLst/>
      </c:spPr>
    </c:plotArea>
    <c:plotVisOnly val="1"/>
    <c:dispBlanksAs val="gap"/>
    <c:showDLblsOverMax val="0"/>
  </c:chart>
  <c:spPr>
    <a:noFill/>
    <a:ln w="19050"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sng"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r>
              <a:rPr lang="ja-JP" altLang="en-US" b="1" u="sng">
                <a:solidFill>
                  <a:sysClr val="windowText" lastClr="000000"/>
                </a:solidFill>
                <a:latin typeface="HG丸ｺﾞｼｯｸM-PRO" panose="020F0600000000000000" pitchFamily="50" charset="-128"/>
                <a:ea typeface="HG丸ｺﾞｼｯｸM-PRO" panose="020F0600000000000000" pitchFamily="50" charset="-128"/>
              </a:rPr>
              <a:t>実施状況の自己評価</a:t>
            </a:r>
          </a:p>
        </c:rich>
      </c:tx>
      <c:layout>
        <c:manualLayout>
          <c:xMode val="edge"/>
          <c:yMode val="edge"/>
          <c:x val="1.3121265355517346E-2"/>
          <c:y val="4.1485120905264015E-3"/>
        </c:manualLayout>
      </c:layout>
      <c:overlay val="0"/>
      <c:spPr>
        <a:noFill/>
        <a:ln>
          <a:noFill/>
        </a:ln>
        <a:effectLst/>
      </c:spPr>
      <c:txPr>
        <a:bodyPr rot="0" spcFirstLastPara="1" vertOverflow="ellipsis" vert="horz" wrap="square" anchor="ctr" anchorCtr="1"/>
        <a:lstStyle/>
        <a:p>
          <a:pPr>
            <a:defRPr sz="1400" b="1" i="0" u="sng"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32592507936507936"/>
          <c:y val="0.17686669833250654"/>
          <c:w val="0.35635742142872073"/>
          <c:h val="0.67281963627653896"/>
        </c:manualLayout>
      </c:layout>
      <c:radarChart>
        <c:radarStyle val="marker"/>
        <c:varyColors val="0"/>
        <c:ser>
          <c:idx val="0"/>
          <c:order val="0"/>
          <c:spPr>
            <a:ln w="28575" cap="rnd">
              <a:solidFill>
                <a:schemeClr val="accent1"/>
              </a:solidFill>
              <a:round/>
            </a:ln>
            <a:effectLst/>
          </c:spPr>
          <c:marker>
            <c:symbol val="circle"/>
            <c:size val="8"/>
            <c:spPr>
              <a:solidFill>
                <a:schemeClr val="accent1"/>
              </a:solidFill>
              <a:ln w="9525">
                <a:solidFill>
                  <a:schemeClr val="accent1"/>
                </a:solidFill>
              </a:ln>
              <a:effectLst/>
            </c:spPr>
          </c:marker>
          <c:cat>
            <c:strRef>
              <c:f>'自己評価結果（活動組織返却用市町村評価あり）※自動入力 '!$W$61:$W$66</c:f>
              <c:strCache>
                <c:ptCount val="6"/>
                <c:pt idx="0">
                  <c:v>●組織の活動力、地域の安全性、生産性、まとまり（協働）</c:v>
                </c:pt>
                <c:pt idx="1">
                  <c:v>●組織の運営体制の強化、継続性や裾野を広げる取組</c:v>
                </c:pt>
                <c:pt idx="2">
                  <c:v>●組織の運営体制の強化、継続性や裾野を広げる取組</c:v>
                </c:pt>
                <c:pt idx="3">
                  <c:v>●組織の活動力、地域の安全性、生産性、まとまり（協働）</c:v>
                </c:pt>
                <c:pt idx="4">
                  <c:v>●保全活動実施状況</c:v>
                </c:pt>
                <c:pt idx="5">
                  <c:v>●保全活動実施状況</c:v>
                </c:pt>
              </c:strCache>
            </c:strRef>
          </c:cat>
          <c:val>
            <c:numRef>
              <c:f>'自己評価結果（活動組織返却用市町村評価あり）※自動入力 '!$X$61:$X$66</c:f>
              <c:numCache>
                <c:formatCode>#,##0.0;[Red]\-#,##0.0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3F3-41B6-BCDE-93D578420DA8}"/>
            </c:ext>
          </c:extLst>
        </c:ser>
        <c:dLbls>
          <c:showLegendKey val="0"/>
          <c:showVal val="0"/>
          <c:showCatName val="0"/>
          <c:showSerName val="0"/>
          <c:showPercent val="0"/>
          <c:showBubbleSize val="0"/>
        </c:dLbls>
        <c:axId val="2049502528"/>
        <c:axId val="2049499264"/>
      </c:radarChart>
      <c:catAx>
        <c:axId val="20495025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t" anchorCtr="0"/>
          <a:lstStyle/>
          <a:p>
            <a:pPr>
              <a:defRPr sz="900" b="1" i="0" u="none" strike="noStrike" kern="1200" baseline="0">
                <a:solidFill>
                  <a:schemeClr val="tx2"/>
                </a:solidFill>
                <a:latin typeface="+mn-lt"/>
                <a:ea typeface="+mn-ea"/>
                <a:cs typeface="+mn-cs"/>
              </a:defRPr>
            </a:pPr>
            <a:endParaRPr lang="ja-JP"/>
          </a:p>
        </c:txPr>
        <c:crossAx val="2049499264"/>
        <c:crosses val="autoZero"/>
        <c:auto val="1"/>
        <c:lblAlgn val="ctr"/>
        <c:lblOffset val="100"/>
        <c:noMultiLvlLbl val="0"/>
      </c:catAx>
      <c:valAx>
        <c:axId val="2049499264"/>
        <c:scaling>
          <c:orientation val="minMax"/>
        </c:scaling>
        <c:delete val="0"/>
        <c:axPos val="l"/>
        <c:majorGridlines>
          <c:spPr>
            <a:ln w="9525" cap="flat" cmpd="sng" algn="ctr">
              <a:solidFill>
                <a:schemeClr val="bg1">
                  <a:lumMod val="50000"/>
                </a:schemeClr>
              </a:solidFill>
              <a:round/>
            </a:ln>
            <a:effectLst/>
          </c:spPr>
        </c:majorGridlines>
        <c:numFmt formatCode="#,##0.0;[Red]\-#,##0.0" sourceLinked="1"/>
        <c:majorTickMark val="none"/>
        <c:minorTickMark val="none"/>
        <c:tickLblPos val="nextTo"/>
        <c:spPr>
          <a:noFill/>
          <a:ln w="3175">
            <a:solidFill>
              <a:schemeClr val="tx1"/>
            </a:solid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49502528"/>
        <c:crosses val="autoZero"/>
        <c:crossBetween val="between"/>
      </c:valAx>
      <c:spPr>
        <a:noFill/>
        <a:ln>
          <a:noFill/>
        </a:ln>
        <a:effectLst/>
      </c:spPr>
    </c:plotArea>
    <c:plotVisOnly val="1"/>
    <c:dispBlanksAs val="gap"/>
    <c:showDLblsOverMax val="0"/>
  </c:chart>
  <c:spPr>
    <a:noFill/>
    <a:ln w="19050"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311426</xdr:colOff>
      <xdr:row>184</xdr:row>
      <xdr:rowOff>0</xdr:rowOff>
    </xdr:from>
    <xdr:to>
      <xdr:col>8</xdr:col>
      <xdr:colOff>0</xdr:colOff>
      <xdr:row>185</xdr:row>
      <xdr:rowOff>6626</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583635" y="27180209"/>
          <a:ext cx="960782" cy="2451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311426</xdr:colOff>
      <xdr:row>192</xdr:row>
      <xdr:rowOff>0</xdr:rowOff>
    </xdr:from>
    <xdr:to>
      <xdr:col>8</xdr:col>
      <xdr:colOff>0</xdr:colOff>
      <xdr:row>193</xdr:row>
      <xdr:rowOff>0</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1583635" y="28478922"/>
          <a:ext cx="960782" cy="2451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130912</xdr:colOff>
      <xdr:row>186</xdr:row>
      <xdr:rowOff>149055</xdr:rowOff>
    </xdr:from>
    <xdr:ext cx="748923" cy="275717"/>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30912" y="27375646"/>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HG丸ｺﾞｼｯｸM-PRO" panose="020F0600000000000000" pitchFamily="50" charset="-128"/>
              <a:ea typeface="HG丸ｺﾞｼｯｸM-PRO" panose="020F0600000000000000" pitchFamily="50" charset="-128"/>
            </a:rPr>
            <a:t>振り返り</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oneCellAnchor>
  <xdr:twoCellAnchor>
    <xdr:from>
      <xdr:col>4</xdr:col>
      <xdr:colOff>311426</xdr:colOff>
      <xdr:row>182</xdr:row>
      <xdr:rowOff>0</xdr:rowOff>
    </xdr:from>
    <xdr:to>
      <xdr:col>8</xdr:col>
      <xdr:colOff>0</xdr:colOff>
      <xdr:row>183</xdr:row>
      <xdr:rowOff>6626</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1591586" y="27165300"/>
          <a:ext cx="968734" cy="242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282516</xdr:colOff>
      <xdr:row>180</xdr:row>
      <xdr:rowOff>111339</xdr:rowOff>
    </xdr:from>
    <xdr:to>
      <xdr:col>8</xdr:col>
      <xdr:colOff>214910</xdr:colOff>
      <xdr:row>193</xdr:row>
      <xdr:rowOff>0</xdr:rowOff>
    </xdr:to>
    <xdr:sp macro="" textlink="">
      <xdr:nvSpPr>
        <xdr:cNvPr id="20" name="円弧 19">
          <a:extLst>
            <a:ext uri="{FF2B5EF4-FFF2-40B4-BE49-F238E27FC236}">
              <a16:creationId xmlns:a16="http://schemas.microsoft.com/office/drawing/2014/main" id="{00000000-0008-0000-0100-000014000000}"/>
            </a:ext>
          </a:extLst>
        </xdr:cNvPr>
        <xdr:cNvSpPr/>
      </xdr:nvSpPr>
      <xdr:spPr>
        <a:xfrm rot="13317942">
          <a:off x="913887" y="26345910"/>
          <a:ext cx="1826509" cy="2070884"/>
        </a:xfrm>
        <a:prstGeom prst="arc">
          <a:avLst>
            <a:gd name="adj1" fmla="val 15956132"/>
            <a:gd name="adj2" fmla="val 403981"/>
          </a:avLst>
        </a:prstGeom>
        <a:ln w="28575">
          <a:solidFill>
            <a:schemeClr val="bg1">
              <a:lumMod val="50000"/>
            </a:schemeClr>
          </a:solidFill>
          <a:prstDash val="sysDash"/>
          <a:headEnd type="none" w="med" len="med"/>
          <a:tailEnd type="arrow" w="med" len="me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79615</xdr:colOff>
      <xdr:row>182</xdr:row>
      <xdr:rowOff>117191</xdr:rowOff>
    </xdr:from>
    <xdr:to>
      <xdr:col>4</xdr:col>
      <xdr:colOff>254875</xdr:colOff>
      <xdr:row>192</xdr:row>
      <xdr:rowOff>140051</xdr:rowOff>
    </xdr:to>
    <xdr:sp macro="" textlink="">
      <xdr:nvSpPr>
        <xdr:cNvPr id="21" name="下矢印 20">
          <a:extLst>
            <a:ext uri="{FF2B5EF4-FFF2-40B4-BE49-F238E27FC236}">
              <a16:creationId xmlns:a16="http://schemas.microsoft.com/office/drawing/2014/main" id="{00000000-0008-0000-0100-000015000000}"/>
            </a:ext>
          </a:extLst>
        </xdr:cNvPr>
        <xdr:cNvSpPr/>
      </xdr:nvSpPr>
      <xdr:spPr>
        <a:xfrm>
          <a:off x="1361877" y="26813467"/>
          <a:ext cx="175260" cy="1625687"/>
        </a:xfrm>
        <a:prstGeom prst="downArrow">
          <a:avLst/>
        </a:prstGeom>
        <a:gradFill flip="none" rotWithShape="1">
          <a:gsLst>
            <a:gs pos="9000">
              <a:schemeClr val="bg1"/>
            </a:gs>
            <a:gs pos="52000">
              <a:srgbClr val="FFFF00"/>
            </a:gs>
            <a:gs pos="100000">
              <a:schemeClr val="accent6"/>
            </a:gs>
          </a:gsLst>
          <a:lin ang="5400000" scaled="0"/>
          <a:tileRect/>
        </a:gra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180974</xdr:colOff>
      <xdr:row>115</xdr:row>
      <xdr:rowOff>66675</xdr:rowOff>
    </xdr:from>
    <xdr:to>
      <xdr:col>20</xdr:col>
      <xdr:colOff>247650</xdr:colOff>
      <xdr:row>120</xdr:row>
      <xdr:rowOff>19050</xdr:rowOff>
    </xdr:to>
    <xdr:sp macro="" textlink="">
      <xdr:nvSpPr>
        <xdr:cNvPr id="2" name="テキスト ボックス 1">
          <a:extLst>
            <a:ext uri="{FF2B5EF4-FFF2-40B4-BE49-F238E27FC236}">
              <a16:creationId xmlns:a16="http://schemas.microsoft.com/office/drawing/2014/main" id="{F237DDF8-25E1-2EDB-8992-DA7EFEA9A4EA}"/>
            </a:ext>
          </a:extLst>
        </xdr:cNvPr>
        <xdr:cNvSpPr txBox="1"/>
      </xdr:nvSpPr>
      <xdr:spPr>
        <a:xfrm>
          <a:off x="4762499" y="22898100"/>
          <a:ext cx="2647951" cy="1066800"/>
        </a:xfrm>
        <a:prstGeom prst="rect">
          <a:avLst/>
        </a:prstGeom>
        <a:solidFill>
          <a:sysClr val="window" lastClr="FFFFFF"/>
        </a:solid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農地維持支払の活動のみで、研修を実施していない場合は、「</a:t>
          </a:r>
          <a:r>
            <a:rPr kumimoji="1" lang="ja-JP" altLang="en-US" sz="1000" b="1">
              <a:solidFill>
                <a:srgbClr val="FF0000"/>
              </a:solidFill>
            </a:rPr>
            <a:t>研修等により問題なく確保できている</a:t>
          </a:r>
          <a:r>
            <a:rPr kumimoji="1" lang="ja-JP" altLang="en-US" sz="1000">
              <a:solidFill>
                <a:srgbClr val="FF0000"/>
              </a:solidFill>
            </a:rPr>
            <a:t>」を選択してください。</a:t>
          </a:r>
          <a:endParaRPr kumimoji="1" lang="en-US" altLang="ja-JP" sz="1000">
            <a:solidFill>
              <a:srgbClr val="FF0000"/>
            </a:solidFill>
          </a:endParaRPr>
        </a:p>
        <a:p>
          <a:r>
            <a:rPr kumimoji="1" lang="ja-JP" altLang="en-US" sz="1000">
              <a:solidFill>
                <a:srgbClr val="FF0000"/>
              </a:solidFill>
            </a:rPr>
            <a:t>（確保の必要がなく、問題がないという回答として）</a:t>
          </a:r>
        </a:p>
      </xdr:txBody>
    </xdr:sp>
    <xdr:clientData/>
  </xdr:twoCellAnchor>
  <xdr:twoCellAnchor>
    <xdr:from>
      <xdr:col>9</xdr:col>
      <xdr:colOff>342900</xdr:colOff>
      <xdr:row>139</xdr:row>
      <xdr:rowOff>457200</xdr:rowOff>
    </xdr:from>
    <xdr:to>
      <xdr:col>20</xdr:col>
      <xdr:colOff>342900</xdr:colOff>
      <xdr:row>140</xdr:row>
      <xdr:rowOff>352425</xdr:rowOff>
    </xdr:to>
    <xdr:sp macro="" textlink="">
      <xdr:nvSpPr>
        <xdr:cNvPr id="3" name="テキスト ボックス 2">
          <a:extLst>
            <a:ext uri="{FF2B5EF4-FFF2-40B4-BE49-F238E27FC236}">
              <a16:creationId xmlns:a16="http://schemas.microsoft.com/office/drawing/2014/main" id="{1B10A0EF-18F4-4AC5-8E58-318B2E3BBF61}"/>
            </a:ext>
          </a:extLst>
        </xdr:cNvPr>
        <xdr:cNvSpPr txBox="1"/>
      </xdr:nvSpPr>
      <xdr:spPr>
        <a:xfrm>
          <a:off x="3514725" y="28956000"/>
          <a:ext cx="3990975" cy="466725"/>
        </a:xfrm>
        <a:prstGeom prst="rect">
          <a:avLst/>
        </a:prstGeom>
        <a:solidFill>
          <a:sysClr val="window" lastClr="FFFFFF"/>
        </a:solid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b="1">
              <a:solidFill>
                <a:srgbClr val="FF0000"/>
              </a:solidFill>
            </a:rPr>
            <a:t>活動全般についてご記入ください</a:t>
          </a:r>
          <a:endParaRPr kumimoji="1" lang="en-US" altLang="ja-JP" sz="1000" b="1">
            <a:solidFill>
              <a:srgbClr val="FF0000"/>
            </a:solidFill>
          </a:endParaRPr>
        </a:p>
        <a:p>
          <a:r>
            <a:rPr kumimoji="1" lang="ja-JP" altLang="en-US" sz="1000">
              <a:solidFill>
                <a:srgbClr val="FF0000"/>
              </a:solidFill>
            </a:rPr>
            <a:t>（資源向上や増進を図る活動などに限ったものではありません）</a:t>
          </a:r>
        </a:p>
      </xdr:txBody>
    </xdr:sp>
    <xdr:clientData/>
  </xdr:twoCellAnchor>
  <xdr:twoCellAnchor>
    <xdr:from>
      <xdr:col>0</xdr:col>
      <xdr:colOff>85726</xdr:colOff>
      <xdr:row>62</xdr:row>
      <xdr:rowOff>28576</xdr:rowOff>
    </xdr:from>
    <xdr:to>
      <xdr:col>3</xdr:col>
      <xdr:colOff>266701</xdr:colOff>
      <xdr:row>65</xdr:row>
      <xdr:rowOff>190500</xdr:rowOff>
    </xdr:to>
    <xdr:sp macro="" textlink="">
      <xdr:nvSpPr>
        <xdr:cNvPr id="4" name="テキスト ボックス 3">
          <a:extLst>
            <a:ext uri="{FF2B5EF4-FFF2-40B4-BE49-F238E27FC236}">
              <a16:creationId xmlns:a16="http://schemas.microsoft.com/office/drawing/2014/main" id="{5EB6E61C-9C68-4E4F-9E1B-C204233155BA}"/>
            </a:ext>
          </a:extLst>
        </xdr:cNvPr>
        <xdr:cNvSpPr txBox="1"/>
      </xdr:nvSpPr>
      <xdr:spPr>
        <a:xfrm>
          <a:off x="85726" y="10706101"/>
          <a:ext cx="1238250" cy="904874"/>
        </a:xfrm>
        <a:prstGeom prst="rect">
          <a:avLst/>
        </a:prstGeom>
        <a:solidFill>
          <a:sysClr val="window" lastClr="FFFFFF"/>
        </a:solid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solidFill>
                <a:srgbClr val="FF0000"/>
              </a:solidFill>
            </a:rPr>
            <a:t>※</a:t>
          </a:r>
          <a:r>
            <a:rPr kumimoji="1" lang="ja-JP" altLang="en-US" sz="900" b="1">
              <a:solidFill>
                <a:srgbClr val="FF0000"/>
              </a:solidFill>
            </a:rPr>
            <a:t>農地維持のみの実施の活動組織の場合は、資源向上支払を「</a:t>
          </a:r>
          <a:r>
            <a:rPr kumimoji="1" lang="en-US" altLang="ja-JP" sz="900" b="1">
              <a:solidFill>
                <a:srgbClr val="FF0000"/>
              </a:solidFill>
            </a:rPr>
            <a:t>×</a:t>
          </a:r>
          <a:r>
            <a:rPr kumimoji="1" lang="ja-JP" altLang="en-US" sz="900" b="1">
              <a:solidFill>
                <a:srgbClr val="FF0000"/>
              </a:solidFill>
            </a:rPr>
            <a:t>」で回答</a:t>
          </a:r>
          <a:endParaRPr kumimoji="1" lang="en-US" altLang="ja-JP" sz="900" b="1">
            <a:solidFill>
              <a:srgbClr val="FF0000"/>
            </a:solidFill>
          </a:endParaRPr>
        </a:p>
      </xdr:txBody>
    </xdr:sp>
    <xdr:clientData/>
  </xdr:twoCellAnchor>
  <xdr:twoCellAnchor>
    <xdr:from>
      <xdr:col>16</xdr:col>
      <xdr:colOff>247649</xdr:colOff>
      <xdr:row>126</xdr:row>
      <xdr:rowOff>47625</xdr:rowOff>
    </xdr:from>
    <xdr:to>
      <xdr:col>20</xdr:col>
      <xdr:colOff>228600</xdr:colOff>
      <xdr:row>132</xdr:row>
      <xdr:rowOff>104776</xdr:rowOff>
    </xdr:to>
    <xdr:sp macro="" textlink="">
      <xdr:nvSpPr>
        <xdr:cNvPr id="5" name="テキスト ボックス 4">
          <a:extLst>
            <a:ext uri="{FF2B5EF4-FFF2-40B4-BE49-F238E27FC236}">
              <a16:creationId xmlns:a16="http://schemas.microsoft.com/office/drawing/2014/main" id="{E31BB221-7C29-E1DE-C427-62D9B3E592B6}"/>
            </a:ext>
          </a:extLst>
        </xdr:cNvPr>
        <xdr:cNvSpPr txBox="1"/>
      </xdr:nvSpPr>
      <xdr:spPr>
        <a:xfrm>
          <a:off x="5886449" y="25469850"/>
          <a:ext cx="1504951" cy="1400176"/>
        </a:xfrm>
        <a:prstGeom prst="rect">
          <a:avLst/>
        </a:prstGeom>
        <a:solidFill>
          <a:sysClr val="window" lastClr="FFFFFF"/>
        </a:solid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u="sng">
              <a:solidFill>
                <a:srgbClr val="FF0000"/>
              </a:solidFill>
            </a:rPr>
            <a:t>加算措置の対象となっているかどうかに</a:t>
          </a:r>
          <a:r>
            <a:rPr kumimoji="1" lang="ja-JP" altLang="en-US" sz="1000" b="1" u="sng">
              <a:solidFill>
                <a:srgbClr val="FF0000"/>
              </a:solidFill>
            </a:rPr>
            <a:t>かかわらず</a:t>
          </a:r>
          <a:r>
            <a:rPr kumimoji="1" lang="ja-JP" altLang="en-US" sz="1000">
              <a:solidFill>
                <a:srgbClr val="FF0000"/>
              </a:solidFill>
            </a:rPr>
            <a:t>、</a:t>
          </a:r>
          <a:r>
            <a:rPr kumimoji="1" lang="ja-JP" altLang="ja-JP" sz="1050">
              <a:solidFill>
                <a:srgbClr val="FF0000"/>
              </a:solidFill>
              <a:effectLst/>
              <a:latin typeface="+mn-lt"/>
              <a:ea typeface="+mn-ea"/>
              <a:cs typeface="+mn-cs"/>
            </a:rPr>
            <a:t>「多面的機能の増進を図る活動」に取り組んでいる</a:t>
          </a:r>
          <a:r>
            <a:rPr kumimoji="1" lang="ja-JP" altLang="en-US" sz="1050">
              <a:solidFill>
                <a:srgbClr val="FF0000"/>
              </a:solidFill>
              <a:effectLst/>
              <a:latin typeface="+mn-lt"/>
              <a:ea typeface="+mn-ea"/>
              <a:cs typeface="+mn-cs"/>
            </a:rPr>
            <a:t>かどうかを回答ください。</a:t>
          </a:r>
          <a:endParaRPr kumimoji="1" lang="en-US" altLang="ja-JP" sz="1000">
            <a:solidFill>
              <a:srgbClr val="FF0000"/>
            </a:solidFill>
          </a:endParaRPr>
        </a:p>
      </xdr:txBody>
    </xdr:sp>
    <xdr:clientData/>
  </xdr:twoCellAnchor>
  <xdr:twoCellAnchor>
    <xdr:from>
      <xdr:col>16</xdr:col>
      <xdr:colOff>247649</xdr:colOff>
      <xdr:row>132</xdr:row>
      <xdr:rowOff>142874</xdr:rowOff>
    </xdr:from>
    <xdr:to>
      <xdr:col>20</xdr:col>
      <xdr:colOff>228600</xdr:colOff>
      <xdr:row>138</xdr:row>
      <xdr:rowOff>209549</xdr:rowOff>
    </xdr:to>
    <xdr:sp macro="" textlink="">
      <xdr:nvSpPr>
        <xdr:cNvPr id="6" name="テキスト ボックス 5">
          <a:extLst>
            <a:ext uri="{FF2B5EF4-FFF2-40B4-BE49-F238E27FC236}">
              <a16:creationId xmlns:a16="http://schemas.microsoft.com/office/drawing/2014/main" id="{60C7D343-D05B-E07B-3B73-B53D615C389A}"/>
            </a:ext>
          </a:extLst>
        </xdr:cNvPr>
        <xdr:cNvSpPr txBox="1"/>
      </xdr:nvSpPr>
      <xdr:spPr>
        <a:xfrm>
          <a:off x="5886449" y="26908124"/>
          <a:ext cx="1504951" cy="1552575"/>
        </a:xfrm>
        <a:prstGeom prst="rect">
          <a:avLst/>
        </a:prstGeom>
        <a:solidFill>
          <a:sysClr val="window" lastClr="FFFFFF"/>
        </a:solid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en-US" altLang="ja-JP" sz="1050" u="sng">
              <a:solidFill>
                <a:srgbClr val="FF0000"/>
              </a:solidFill>
              <a:effectLst/>
              <a:latin typeface="+mn-lt"/>
              <a:ea typeface="+mn-ea"/>
              <a:cs typeface="+mn-cs"/>
            </a:rPr>
            <a:t>Ⅱ</a:t>
          </a:r>
          <a:r>
            <a:rPr kumimoji="1" lang="ja-JP" altLang="en-US" sz="1050" u="sng">
              <a:solidFill>
                <a:srgbClr val="FF0000"/>
              </a:solidFill>
              <a:effectLst/>
              <a:latin typeface="+mn-lt"/>
              <a:ea typeface="+mn-ea"/>
              <a:cs typeface="+mn-cs"/>
            </a:rPr>
            <a:t>の「増進活動」の欄のチェックを忘れない。</a:t>
          </a:r>
          <a:r>
            <a:rPr kumimoji="1" lang="ja-JP" altLang="en-US" sz="1050">
              <a:solidFill>
                <a:srgbClr val="FF0000"/>
              </a:solidFill>
              <a:effectLst/>
              <a:latin typeface="+mn-lt"/>
              <a:ea typeface="+mn-ea"/>
              <a:cs typeface="+mn-cs"/>
            </a:rPr>
            <a:t>取り組んでいる増進を図る活動により、その効果がより高まったと思われるものをチェック。</a:t>
          </a:r>
          <a:endParaRPr kumimoji="1" lang="en-US" altLang="ja-JP" sz="1000">
            <a:solidFill>
              <a:srgbClr val="FF0000"/>
            </a:solidFill>
          </a:endParaRPr>
        </a:p>
      </xdr:txBody>
    </xdr:sp>
    <xdr:clientData/>
  </xdr:twoCellAnchor>
  <xdr:twoCellAnchor>
    <xdr:from>
      <xdr:col>21</xdr:col>
      <xdr:colOff>66675</xdr:colOff>
      <xdr:row>126</xdr:row>
      <xdr:rowOff>9525</xdr:rowOff>
    </xdr:from>
    <xdr:to>
      <xdr:col>22</xdr:col>
      <xdr:colOff>752476</xdr:colOff>
      <xdr:row>127</xdr:row>
      <xdr:rowOff>57150</xdr:rowOff>
    </xdr:to>
    <xdr:sp macro="" textlink="">
      <xdr:nvSpPr>
        <xdr:cNvPr id="9" name="テキスト ボックス 8">
          <a:extLst>
            <a:ext uri="{FF2B5EF4-FFF2-40B4-BE49-F238E27FC236}">
              <a16:creationId xmlns:a16="http://schemas.microsoft.com/office/drawing/2014/main" id="{D334EE0A-7A2E-C38C-43C5-C26BC1A8A164}"/>
            </a:ext>
          </a:extLst>
        </xdr:cNvPr>
        <xdr:cNvSpPr txBox="1"/>
      </xdr:nvSpPr>
      <xdr:spPr>
        <a:xfrm>
          <a:off x="7620000" y="25431750"/>
          <a:ext cx="1038226" cy="295275"/>
        </a:xfrm>
        <a:prstGeom prst="rect">
          <a:avLst/>
        </a:prstGeom>
        <a:solidFill>
          <a:sysClr val="window" lastClr="FFFFFF"/>
        </a:solid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　東北</a:t>
          </a:r>
          <a:r>
            <a:rPr kumimoji="1" lang="en-US" altLang="ja-JP" sz="1050">
              <a:solidFill>
                <a:srgbClr val="FF0000"/>
              </a:solidFill>
            </a:rPr>
            <a:t>0620</a:t>
          </a:r>
        </a:p>
      </xdr:txBody>
    </xdr:sp>
    <xdr:clientData/>
  </xdr:twoCellAnchor>
  <xdr:twoCellAnchor>
    <xdr:from>
      <xdr:col>21</xdr:col>
      <xdr:colOff>66675</xdr:colOff>
      <xdr:row>132</xdr:row>
      <xdr:rowOff>142875</xdr:rowOff>
    </xdr:from>
    <xdr:to>
      <xdr:col>22</xdr:col>
      <xdr:colOff>752476</xdr:colOff>
      <xdr:row>133</xdr:row>
      <xdr:rowOff>190500</xdr:rowOff>
    </xdr:to>
    <xdr:sp macro="" textlink="">
      <xdr:nvSpPr>
        <xdr:cNvPr id="10" name="テキスト ボックス 9">
          <a:extLst>
            <a:ext uri="{FF2B5EF4-FFF2-40B4-BE49-F238E27FC236}">
              <a16:creationId xmlns:a16="http://schemas.microsoft.com/office/drawing/2014/main" id="{CB92F43F-9BB6-72AB-94DB-21F2733CCFB9}"/>
            </a:ext>
          </a:extLst>
        </xdr:cNvPr>
        <xdr:cNvSpPr txBox="1"/>
      </xdr:nvSpPr>
      <xdr:spPr>
        <a:xfrm>
          <a:off x="7620000" y="26908125"/>
          <a:ext cx="1038226" cy="295275"/>
        </a:xfrm>
        <a:prstGeom prst="rect">
          <a:avLst/>
        </a:prstGeom>
        <a:solidFill>
          <a:sysClr val="window" lastClr="FFFFFF"/>
        </a:solid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　東北</a:t>
          </a:r>
          <a:r>
            <a:rPr kumimoji="1" lang="en-US" altLang="ja-JP" sz="1050">
              <a:solidFill>
                <a:srgbClr val="FF0000"/>
              </a:solidFill>
            </a:rPr>
            <a:t>0620</a:t>
          </a:r>
        </a:p>
      </xdr:txBody>
    </xdr:sp>
    <xdr:clientData/>
  </xdr:twoCellAnchor>
  <xdr:twoCellAnchor>
    <xdr:from>
      <xdr:col>0</xdr:col>
      <xdr:colOff>6789</xdr:colOff>
      <xdr:row>197</xdr:row>
      <xdr:rowOff>26495</xdr:rowOff>
    </xdr:from>
    <xdr:to>
      <xdr:col>21</xdr:col>
      <xdr:colOff>1869</xdr:colOff>
      <xdr:row>198</xdr:row>
      <xdr:rowOff>1580028</xdr:rowOff>
    </xdr:to>
    <xdr:sp macro="" textlink="">
      <xdr:nvSpPr>
        <xdr:cNvPr id="14" name="吹き出し: 四角形 13">
          <a:extLst>
            <a:ext uri="{FF2B5EF4-FFF2-40B4-BE49-F238E27FC236}">
              <a16:creationId xmlns:a16="http://schemas.microsoft.com/office/drawing/2014/main" id="{6EB99DF8-D8C2-DC27-DE22-F4A1C7DC7FBF}"/>
            </a:ext>
          </a:extLst>
        </xdr:cNvPr>
        <xdr:cNvSpPr/>
      </xdr:nvSpPr>
      <xdr:spPr>
        <a:xfrm>
          <a:off x="6789" y="41600319"/>
          <a:ext cx="6909109" cy="1609562"/>
        </a:xfrm>
        <a:prstGeom prst="wedgeRectCallout">
          <a:avLst>
            <a:gd name="adj1" fmla="val 46095"/>
            <a:gd name="adj2" fmla="val 6187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236631</xdr:colOff>
      <xdr:row>200</xdr:row>
      <xdr:rowOff>95435</xdr:rowOff>
    </xdr:from>
    <xdr:to>
      <xdr:col>15</xdr:col>
      <xdr:colOff>311692</xdr:colOff>
      <xdr:row>200</xdr:row>
      <xdr:rowOff>363140</xdr:rowOff>
    </xdr:to>
    <xdr:sp macro="" textlink="">
      <xdr:nvSpPr>
        <xdr:cNvPr id="16" name="テキスト ボックス 15">
          <a:extLst>
            <a:ext uri="{FF2B5EF4-FFF2-40B4-BE49-F238E27FC236}">
              <a16:creationId xmlns:a16="http://schemas.microsoft.com/office/drawing/2014/main" id="{CD4A997E-7889-7152-A897-36ECDCE80BF2}"/>
            </a:ext>
          </a:extLst>
        </xdr:cNvPr>
        <xdr:cNvSpPr txBox="1"/>
      </xdr:nvSpPr>
      <xdr:spPr>
        <a:xfrm>
          <a:off x="3748975" y="43815185"/>
          <a:ext cx="1831233" cy="2677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FF0000"/>
              </a:solidFill>
            </a:rPr>
            <a:t>全組織回答</a:t>
          </a:r>
        </a:p>
      </xdr:txBody>
    </xdr:sp>
    <xdr:clientData/>
  </xdr:twoCellAnchor>
  <xdr:twoCellAnchor>
    <xdr:from>
      <xdr:col>12</xdr:col>
      <xdr:colOff>29306</xdr:colOff>
      <xdr:row>200</xdr:row>
      <xdr:rowOff>87923</xdr:rowOff>
    </xdr:from>
    <xdr:to>
      <xdr:col>14</xdr:col>
      <xdr:colOff>183173</xdr:colOff>
      <xdr:row>200</xdr:row>
      <xdr:rowOff>388327</xdr:rowOff>
    </xdr:to>
    <xdr:sp macro="" textlink="">
      <xdr:nvSpPr>
        <xdr:cNvPr id="17" name="吹き出し: 四角形 16">
          <a:extLst>
            <a:ext uri="{FF2B5EF4-FFF2-40B4-BE49-F238E27FC236}">
              <a16:creationId xmlns:a16="http://schemas.microsoft.com/office/drawing/2014/main" id="{E5AC9753-2AF6-E91F-FB3E-E1F8783EBDD4}"/>
            </a:ext>
          </a:extLst>
        </xdr:cNvPr>
        <xdr:cNvSpPr/>
      </xdr:nvSpPr>
      <xdr:spPr>
        <a:xfrm>
          <a:off x="4249614" y="43507269"/>
          <a:ext cx="857251" cy="300404"/>
        </a:xfrm>
        <a:prstGeom prst="wedgeRectCallout">
          <a:avLst>
            <a:gd name="adj1" fmla="val 63454"/>
            <a:gd name="adj2" fmla="val -21825"/>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300404</xdr:colOff>
      <xdr:row>199</xdr:row>
      <xdr:rowOff>168520</xdr:rowOff>
    </xdr:from>
    <xdr:to>
      <xdr:col>19</xdr:col>
      <xdr:colOff>36635</xdr:colOff>
      <xdr:row>213</xdr:row>
      <xdr:rowOff>58616</xdr:rowOff>
    </xdr:to>
    <xdr:sp macro="" textlink="">
      <xdr:nvSpPr>
        <xdr:cNvPr id="19" name="正方形/長方形 18">
          <a:extLst>
            <a:ext uri="{FF2B5EF4-FFF2-40B4-BE49-F238E27FC236}">
              <a16:creationId xmlns:a16="http://schemas.microsoft.com/office/drawing/2014/main" id="{77D08375-D6D6-3CB6-3C9C-69DE57E07E87}"/>
            </a:ext>
          </a:extLst>
        </xdr:cNvPr>
        <xdr:cNvSpPr/>
      </xdr:nvSpPr>
      <xdr:spPr>
        <a:xfrm>
          <a:off x="5224096" y="43375385"/>
          <a:ext cx="1567962" cy="36195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340179</xdr:colOff>
      <xdr:row>199</xdr:row>
      <xdr:rowOff>168520</xdr:rowOff>
    </xdr:from>
    <xdr:to>
      <xdr:col>21</xdr:col>
      <xdr:colOff>9420</xdr:colOff>
      <xdr:row>213</xdr:row>
      <xdr:rowOff>58616</xdr:rowOff>
    </xdr:to>
    <xdr:sp macro="" textlink="">
      <xdr:nvSpPr>
        <xdr:cNvPr id="22" name="正方形/長方形 21">
          <a:extLst>
            <a:ext uri="{FF2B5EF4-FFF2-40B4-BE49-F238E27FC236}">
              <a16:creationId xmlns:a16="http://schemas.microsoft.com/office/drawing/2014/main" id="{89395C24-A1D6-108A-7B24-5D7276DA2A02}"/>
            </a:ext>
          </a:extLst>
        </xdr:cNvPr>
        <xdr:cNvSpPr/>
      </xdr:nvSpPr>
      <xdr:spPr>
        <a:xfrm>
          <a:off x="7143750" y="43684163"/>
          <a:ext cx="458456" cy="363206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1535</xdr:colOff>
      <xdr:row>2</xdr:row>
      <xdr:rowOff>2969</xdr:rowOff>
    </xdr:from>
    <xdr:to>
      <xdr:col>16</xdr:col>
      <xdr:colOff>15035</xdr:colOff>
      <xdr:row>22</xdr:row>
      <xdr:rowOff>0</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0.00182</cdr:x>
      <cdr:y>0.11681</cdr:y>
    </cdr:from>
    <cdr:to>
      <cdr:x>0.33667</cdr:x>
      <cdr:y>0.24496</cdr:y>
    </cdr:to>
    <cdr:sp macro="" textlink="">
      <cdr:nvSpPr>
        <cdr:cNvPr id="2" name="テキスト ボックス 1"/>
        <cdr:cNvSpPr txBox="1"/>
      </cdr:nvSpPr>
      <cdr:spPr>
        <a:xfrm xmlns:a="http://schemas.openxmlformats.org/drawingml/2006/main">
          <a:off x="9351" y="367147"/>
          <a:ext cx="1719942" cy="40277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ja-JP" sz="1400" b="1">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400" b="1">
              <a:solidFill>
                <a:sysClr val="windowText" lastClr="000000"/>
              </a:solidFill>
              <a:latin typeface="HG丸ｺﾞｼｯｸM-PRO" panose="020F0600000000000000" pitchFamily="50" charset="-128"/>
              <a:ea typeface="HG丸ｺﾞｼｯｸM-PRO" panose="020F0600000000000000" pitchFamily="50" charset="-128"/>
            </a:rPr>
            <a:t>活動の実施状況</a:t>
          </a:r>
          <a:r>
            <a:rPr lang="en-US" altLang="ja-JP" sz="1100" b="1">
              <a:solidFill>
                <a:sysClr val="windowText" lastClr="000000"/>
              </a:solidFill>
              <a:effectLst/>
              <a:latin typeface="+mn-lt"/>
              <a:ea typeface="+mn-ea"/>
              <a:cs typeface="+mn-cs"/>
            </a:rPr>
            <a:t>》</a:t>
          </a:r>
        </a:p>
        <a:p xmlns:a="http://schemas.openxmlformats.org/drawingml/2006/main">
          <a:endParaRPr lang="ja-JP" altLang="en-US" sz="1400" b="1">
            <a:solidFill>
              <a:srgbClr val="00B050"/>
            </a:solidFill>
            <a:latin typeface="HG丸ｺﾞｼｯｸM-PRO" panose="020F0600000000000000" pitchFamily="50" charset="-128"/>
            <a:ea typeface="HG丸ｺﾞｼｯｸM-PRO" panose="020F0600000000000000" pitchFamily="50" charset="-128"/>
          </a:endParaRPr>
        </a:p>
      </cdr:txBody>
    </cdr:sp>
  </cdr:relSizeAnchor>
  <cdr:relSizeAnchor xmlns:cdr="http://schemas.openxmlformats.org/drawingml/2006/chartDrawing">
    <cdr:from>
      <cdr:x>0</cdr:x>
      <cdr:y>0.73331</cdr:y>
    </cdr:from>
    <cdr:to>
      <cdr:x>0.33485</cdr:x>
      <cdr:y>1</cdr:y>
    </cdr:to>
    <cdr:sp macro="" textlink="">
      <cdr:nvSpPr>
        <cdr:cNvPr id="4" name="テキスト ボックス 3"/>
        <cdr:cNvSpPr txBox="1"/>
      </cdr:nvSpPr>
      <cdr:spPr>
        <a:xfrm xmlns:a="http://schemas.openxmlformats.org/drawingml/2006/main">
          <a:off x="0" y="2304803"/>
          <a:ext cx="1719942" cy="8382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ja-JP" sz="1400" b="1">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400" b="1">
              <a:solidFill>
                <a:sysClr val="windowText" lastClr="000000"/>
              </a:solidFill>
              <a:latin typeface="HG丸ｺﾞｼｯｸM-PRO" panose="020F0600000000000000" pitchFamily="50" charset="-128"/>
              <a:ea typeface="HG丸ｺﾞｼｯｸM-PRO" panose="020F0600000000000000" pitchFamily="50" charset="-128"/>
            </a:rPr>
            <a:t>活動の継続や</a:t>
          </a:r>
          <a:endParaRPr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a:p xmlns:a="http://schemas.openxmlformats.org/drawingml/2006/main">
          <a:r>
            <a:rPr lang="ja-JP" altLang="en-US" sz="1400" b="1">
              <a:solidFill>
                <a:sysClr val="windowText" lastClr="000000"/>
              </a:solidFill>
              <a:latin typeface="HG丸ｺﾞｼｯｸM-PRO" panose="020F0600000000000000" pitchFamily="50" charset="-128"/>
              <a:ea typeface="HG丸ｺﾞｼｯｸM-PRO" panose="020F0600000000000000" pitchFamily="50" charset="-128"/>
            </a:rPr>
            <a:t>　展開に向けた</a:t>
          </a:r>
          <a:endParaRPr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a:p xmlns:a="http://schemas.openxmlformats.org/drawingml/2006/main">
          <a:r>
            <a:rPr lang="ja-JP" altLang="en-US" sz="1400" b="1">
              <a:solidFill>
                <a:sysClr val="windowText" lastClr="000000"/>
              </a:solidFill>
              <a:latin typeface="HG丸ｺﾞｼｯｸM-PRO" panose="020F0600000000000000" pitchFamily="50" charset="-128"/>
              <a:ea typeface="HG丸ｺﾞｼｯｸM-PRO" panose="020F0600000000000000" pitchFamily="50" charset="-128"/>
            </a:rPr>
            <a:t>　取組の実施状況</a:t>
          </a:r>
          <a:r>
            <a:rPr lang="en-US" altLang="ja-JP" sz="14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ja-JP" altLang="en-US" sz="1400" b="1">
            <a:solidFill>
              <a:sysClr val="windowText" lastClr="000000"/>
            </a:solidFill>
            <a:latin typeface="HG丸ｺﾞｼｯｸM-PRO" panose="020F0600000000000000" pitchFamily="50" charset="-128"/>
            <a:ea typeface="HG丸ｺﾞｼｯｸM-PRO" panose="020F0600000000000000" pitchFamily="50" charset="-128"/>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13</xdr:col>
      <xdr:colOff>1535</xdr:colOff>
      <xdr:row>2</xdr:row>
      <xdr:rowOff>2969</xdr:rowOff>
    </xdr:from>
    <xdr:to>
      <xdr:col>16</xdr:col>
      <xdr:colOff>15035</xdr:colOff>
      <xdr:row>22</xdr:row>
      <xdr:rowOff>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0.00182</cdr:x>
      <cdr:y>0.11681</cdr:y>
    </cdr:from>
    <cdr:to>
      <cdr:x>0.33667</cdr:x>
      <cdr:y>0.24496</cdr:y>
    </cdr:to>
    <cdr:sp macro="" textlink="">
      <cdr:nvSpPr>
        <cdr:cNvPr id="2" name="テキスト ボックス 1"/>
        <cdr:cNvSpPr txBox="1"/>
      </cdr:nvSpPr>
      <cdr:spPr>
        <a:xfrm xmlns:a="http://schemas.openxmlformats.org/drawingml/2006/main">
          <a:off x="9351" y="367147"/>
          <a:ext cx="1719942" cy="40277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ja-JP" sz="1400" b="1">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400" b="1">
              <a:solidFill>
                <a:sysClr val="windowText" lastClr="000000"/>
              </a:solidFill>
              <a:latin typeface="HG丸ｺﾞｼｯｸM-PRO" panose="020F0600000000000000" pitchFamily="50" charset="-128"/>
              <a:ea typeface="HG丸ｺﾞｼｯｸM-PRO" panose="020F0600000000000000" pitchFamily="50" charset="-128"/>
            </a:rPr>
            <a:t>活動の実施状況</a:t>
          </a:r>
          <a:r>
            <a:rPr lang="en-US" altLang="ja-JP" sz="1100" b="1">
              <a:solidFill>
                <a:sysClr val="windowText" lastClr="000000"/>
              </a:solidFill>
              <a:effectLst/>
              <a:latin typeface="+mn-lt"/>
              <a:ea typeface="+mn-ea"/>
              <a:cs typeface="+mn-cs"/>
            </a:rPr>
            <a:t>》</a:t>
          </a:r>
        </a:p>
        <a:p xmlns:a="http://schemas.openxmlformats.org/drawingml/2006/main">
          <a:endParaRPr lang="ja-JP" altLang="en-US" sz="1400" b="1">
            <a:solidFill>
              <a:srgbClr val="00B050"/>
            </a:solidFill>
            <a:latin typeface="HG丸ｺﾞｼｯｸM-PRO" panose="020F0600000000000000" pitchFamily="50" charset="-128"/>
            <a:ea typeface="HG丸ｺﾞｼｯｸM-PRO" panose="020F0600000000000000" pitchFamily="50" charset="-128"/>
          </a:endParaRPr>
        </a:p>
      </cdr:txBody>
    </cdr:sp>
  </cdr:relSizeAnchor>
  <cdr:relSizeAnchor xmlns:cdr="http://schemas.openxmlformats.org/drawingml/2006/chartDrawing">
    <cdr:from>
      <cdr:x>0</cdr:x>
      <cdr:y>0.73331</cdr:y>
    </cdr:from>
    <cdr:to>
      <cdr:x>0.33485</cdr:x>
      <cdr:y>1</cdr:y>
    </cdr:to>
    <cdr:sp macro="" textlink="">
      <cdr:nvSpPr>
        <cdr:cNvPr id="4" name="テキスト ボックス 3"/>
        <cdr:cNvSpPr txBox="1"/>
      </cdr:nvSpPr>
      <cdr:spPr>
        <a:xfrm xmlns:a="http://schemas.openxmlformats.org/drawingml/2006/main">
          <a:off x="0" y="2304803"/>
          <a:ext cx="1719942" cy="8382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ja-JP" sz="1400" b="1">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400" b="1">
              <a:solidFill>
                <a:sysClr val="windowText" lastClr="000000"/>
              </a:solidFill>
              <a:latin typeface="HG丸ｺﾞｼｯｸM-PRO" panose="020F0600000000000000" pitchFamily="50" charset="-128"/>
              <a:ea typeface="HG丸ｺﾞｼｯｸM-PRO" panose="020F0600000000000000" pitchFamily="50" charset="-128"/>
            </a:rPr>
            <a:t>活動の継続や</a:t>
          </a:r>
          <a:endParaRPr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a:p xmlns:a="http://schemas.openxmlformats.org/drawingml/2006/main">
          <a:r>
            <a:rPr lang="ja-JP" altLang="en-US" sz="1400" b="1">
              <a:solidFill>
                <a:sysClr val="windowText" lastClr="000000"/>
              </a:solidFill>
              <a:latin typeface="HG丸ｺﾞｼｯｸM-PRO" panose="020F0600000000000000" pitchFamily="50" charset="-128"/>
              <a:ea typeface="HG丸ｺﾞｼｯｸM-PRO" panose="020F0600000000000000" pitchFamily="50" charset="-128"/>
            </a:rPr>
            <a:t>　展開に向けた</a:t>
          </a:r>
          <a:endParaRPr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a:p xmlns:a="http://schemas.openxmlformats.org/drawingml/2006/main">
          <a:r>
            <a:rPr lang="ja-JP" altLang="en-US" sz="1400" b="1">
              <a:solidFill>
                <a:sysClr val="windowText" lastClr="000000"/>
              </a:solidFill>
              <a:latin typeface="HG丸ｺﾞｼｯｸM-PRO" panose="020F0600000000000000" pitchFamily="50" charset="-128"/>
              <a:ea typeface="HG丸ｺﾞｼｯｸM-PRO" panose="020F0600000000000000" pitchFamily="50" charset="-128"/>
            </a:rPr>
            <a:t>　取組の実施状況</a:t>
          </a:r>
          <a:r>
            <a:rPr lang="en-US" altLang="ja-JP" sz="14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ja-JP" altLang="en-US" sz="1400" b="1">
            <a:solidFill>
              <a:sysClr val="windowText" lastClr="000000"/>
            </a:solidFill>
            <a:latin typeface="HG丸ｺﾞｼｯｸM-PRO" panose="020F0600000000000000" pitchFamily="50" charset="-128"/>
            <a:ea typeface="HG丸ｺﾞｼｯｸM-PRO" panose="020F0600000000000000" pitchFamily="50" charset="-128"/>
          </a:endParaRPr>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209550</xdr:colOff>
      <xdr:row>1</xdr:row>
      <xdr:rowOff>28575</xdr:rowOff>
    </xdr:from>
    <xdr:to>
      <xdr:col>4</xdr:col>
      <xdr:colOff>5114925</xdr:colOff>
      <xdr:row>6</xdr:row>
      <xdr:rowOff>114300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209550" y="247650"/>
          <a:ext cx="8162925"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72000" indent="-504000" algn="l">
            <a:lnSpc>
              <a:spcPts val="1200"/>
            </a:lnSpc>
          </a:pPr>
          <a:r>
            <a:rPr kumimoji="1" lang="ja-JP" altLang="en-US" sz="1000"/>
            <a:t>集計用シートの</a:t>
          </a:r>
          <a:r>
            <a:rPr kumimoji="1" lang="en-US" altLang="ja-JP" sz="1000"/>
            <a:t>BR</a:t>
          </a:r>
          <a:r>
            <a:rPr kumimoji="1" lang="ja-JP" altLang="en-US" sz="1000"/>
            <a:t>列よりも右側は、自己評価チェックシートの入力項目のエラー確認セルです。入力値を参照し（参照対象は「エラー確認項目」の（　）内のセル）判定しています。</a:t>
          </a:r>
          <a:endParaRPr kumimoji="1" lang="en-US" altLang="ja-JP" sz="1000"/>
        </a:p>
        <a:p>
          <a:pPr marL="72000" indent="-504000" algn="l">
            <a:lnSpc>
              <a:spcPts val="1200"/>
            </a:lnSpc>
          </a:pPr>
          <a:r>
            <a:rPr kumimoji="1" lang="ja-JP" altLang="en-US" sz="1000"/>
            <a:t>・エラー無しの場合は○が表示されますが、エラー有りの場合は以下の区分により</a:t>
          </a:r>
          <a:r>
            <a:rPr kumimoji="1" lang="en-US" altLang="ja-JP" sz="1000"/>
            <a:t>E</a:t>
          </a:r>
          <a:r>
            <a:rPr kumimoji="1" lang="ja-JP" altLang="en-US" sz="1000"/>
            <a:t>又は</a:t>
          </a:r>
          <a:r>
            <a:rPr kumimoji="1" lang="en-US" altLang="ja-JP" sz="1000"/>
            <a:t>W</a:t>
          </a:r>
          <a:r>
            <a:rPr kumimoji="1" lang="ja-JP" altLang="en-US" sz="1000"/>
            <a:t>が表示されます。</a:t>
          </a:r>
          <a:endParaRPr kumimoji="1" lang="en-US" altLang="ja-JP" sz="1000"/>
        </a:p>
        <a:p>
          <a:pPr marL="72000" indent="-504000" algn="l">
            <a:lnSpc>
              <a:spcPts val="1200"/>
            </a:lnSpc>
          </a:pPr>
          <a:r>
            <a:rPr kumimoji="1" lang="ja-JP" altLang="en-US" sz="1000"/>
            <a:t>・エラーが表示された場合は、下表により</a:t>
          </a:r>
          <a:r>
            <a:rPr kumimoji="1" lang="en-US" altLang="ja-JP" sz="1000"/>
            <a:t>BR</a:t>
          </a:r>
          <a:r>
            <a:rPr kumimoji="1" lang="ja-JP" altLang="en-US" sz="1000"/>
            <a:t>～の各列のエラー内容を確認のうえ、自己評価チェックシートの記入内容を修正してください。</a:t>
          </a:r>
          <a:endParaRPr kumimoji="1" lang="en-US" altLang="ja-JP" sz="1000"/>
        </a:p>
        <a:p>
          <a:pPr marL="72000" indent="-504000" algn="l">
            <a:lnSpc>
              <a:spcPts val="1200"/>
            </a:lnSpc>
          </a:pPr>
          <a:endParaRPr kumimoji="1" lang="ja-JP" altLang="en-US"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284"/>
  <sheetViews>
    <sheetView tabSelected="1" view="pageBreakPreview" zoomScale="85" zoomScaleNormal="85" zoomScaleSheetLayoutView="85" workbookViewId="0">
      <selection activeCell="P43" sqref="P43"/>
    </sheetView>
  </sheetViews>
  <sheetFormatPr defaultColWidth="4.625" defaultRowHeight="13.5" outlineLevelRow="1" x14ac:dyDescent="0.15"/>
  <cols>
    <col min="1" max="17" width="4.625" style="202"/>
    <col min="18" max="21" width="5.125" style="202" customWidth="1"/>
    <col min="22" max="22" width="4.625" style="202" customWidth="1"/>
    <col min="23" max="23" width="11.375" style="203" customWidth="1"/>
    <col min="24" max="24" width="9.875" style="203" customWidth="1"/>
    <col min="25" max="25" width="12.25" style="203" customWidth="1"/>
    <col min="26" max="26" width="12.25" style="202" customWidth="1"/>
    <col min="27" max="27" width="16.5" style="202" customWidth="1"/>
    <col min="28" max="28" width="4.625" style="203" customWidth="1"/>
    <col min="29" max="29" width="26" style="202" customWidth="1"/>
    <col min="30" max="30" width="4.625" style="202" customWidth="1"/>
    <col min="31" max="31" width="4.625" style="202"/>
    <col min="32" max="32" width="6" style="202" bestFit="1" customWidth="1"/>
    <col min="33" max="33" width="20.125" style="202" customWidth="1"/>
    <col min="34" max="16384" width="4.625" style="202"/>
  </cols>
  <sheetData>
    <row r="1" spans="1:33" s="1" customFormat="1" ht="30.75" x14ac:dyDescent="0.15">
      <c r="A1" s="1" t="s">
        <v>422</v>
      </c>
      <c r="V1" s="143" t="s">
        <v>228</v>
      </c>
      <c r="W1" s="142"/>
      <c r="X1" s="142"/>
      <c r="Y1" s="142"/>
      <c r="Z1" s="141"/>
      <c r="AA1" s="141"/>
      <c r="AB1" s="142"/>
      <c r="AC1" s="141"/>
      <c r="AD1" s="2"/>
      <c r="AE1" s="2"/>
      <c r="AF1" s="2"/>
      <c r="AG1" s="2"/>
    </row>
    <row r="2" spans="1:33" s="1" customFormat="1" ht="13.5" customHeight="1" x14ac:dyDescent="0.15">
      <c r="A2" s="3"/>
      <c r="B2" s="3"/>
      <c r="C2" s="3"/>
      <c r="D2" s="3"/>
      <c r="E2" s="3"/>
      <c r="F2" s="3"/>
      <c r="G2" s="3"/>
      <c r="H2" s="3"/>
      <c r="I2" s="3"/>
      <c r="J2" s="3"/>
      <c r="K2" s="3"/>
      <c r="L2" s="3"/>
      <c r="M2" s="3"/>
      <c r="N2" s="3"/>
      <c r="O2" s="3"/>
      <c r="P2" s="3"/>
      <c r="Q2" s="3"/>
      <c r="R2" s="3"/>
      <c r="S2" s="3"/>
      <c r="T2" s="3"/>
      <c r="U2" s="4"/>
      <c r="V2" s="4"/>
      <c r="W2" s="195"/>
      <c r="X2" s="195"/>
      <c r="Y2" s="195"/>
      <c r="Z2" s="2"/>
      <c r="AA2" s="2"/>
      <c r="AB2" s="38"/>
      <c r="AC2" s="2"/>
      <c r="AD2" s="2"/>
      <c r="AE2" s="2"/>
      <c r="AF2" s="2"/>
      <c r="AG2" s="2"/>
    </row>
    <row r="3" spans="1:33" s="1" customFormat="1" ht="13.5" customHeight="1" x14ac:dyDescent="0.15">
      <c r="A3" s="294" t="s">
        <v>0</v>
      </c>
      <c r="B3" s="294"/>
      <c r="C3" s="294"/>
      <c r="D3" s="294"/>
      <c r="E3" s="294"/>
      <c r="F3" s="294"/>
      <c r="G3" s="294"/>
      <c r="H3" s="294"/>
      <c r="I3" s="294"/>
      <c r="J3" s="294"/>
      <c r="K3" s="294"/>
      <c r="L3" s="294"/>
      <c r="M3" s="294"/>
      <c r="N3" s="294"/>
      <c r="O3" s="294"/>
      <c r="P3" s="294"/>
      <c r="Q3" s="294"/>
      <c r="R3" s="294"/>
      <c r="S3" s="294"/>
      <c r="T3" s="294"/>
      <c r="U3" s="294"/>
      <c r="V3" s="4"/>
      <c r="W3" s="195"/>
      <c r="X3" s="195"/>
      <c r="Y3" s="195"/>
      <c r="Z3" s="4"/>
      <c r="AA3" s="4"/>
      <c r="AB3" s="195"/>
      <c r="AC3" s="4"/>
      <c r="AD3" s="4"/>
      <c r="AE3" s="2"/>
      <c r="AF3" s="2"/>
      <c r="AG3" s="2"/>
    </row>
    <row r="4" spans="1:33" s="1" customFormat="1" ht="13.5" customHeight="1" x14ac:dyDescent="0.15">
      <c r="A4" s="294"/>
      <c r="B4" s="294"/>
      <c r="C4" s="294"/>
      <c r="D4" s="294"/>
      <c r="E4" s="294"/>
      <c r="F4" s="294"/>
      <c r="G4" s="294"/>
      <c r="H4" s="294"/>
      <c r="I4" s="294"/>
      <c r="J4" s="294"/>
      <c r="K4" s="294"/>
      <c r="L4" s="294"/>
      <c r="M4" s="294"/>
      <c r="N4" s="294"/>
      <c r="O4" s="294"/>
      <c r="P4" s="294"/>
      <c r="Q4" s="294"/>
      <c r="R4" s="294"/>
      <c r="S4" s="294"/>
      <c r="T4" s="294"/>
      <c r="U4" s="294"/>
      <c r="V4" s="4"/>
      <c r="W4" s="195"/>
      <c r="X4" s="195"/>
      <c r="Y4" s="195"/>
      <c r="Z4" s="4"/>
      <c r="AA4" s="4"/>
      <c r="AB4" s="195"/>
      <c r="AC4" s="4"/>
      <c r="AD4" s="4"/>
      <c r="AE4" s="2"/>
      <c r="AF4" s="2"/>
      <c r="AG4" s="2"/>
    </row>
    <row r="5" spans="1:33" s="1" customFormat="1" ht="13.5" customHeight="1" x14ac:dyDescent="0.15">
      <c r="A5" s="294"/>
      <c r="B5" s="294"/>
      <c r="C5" s="294"/>
      <c r="D5" s="294"/>
      <c r="E5" s="294"/>
      <c r="F5" s="294"/>
      <c r="G5" s="294"/>
      <c r="H5" s="294"/>
      <c r="I5" s="294"/>
      <c r="J5" s="294"/>
      <c r="K5" s="294"/>
      <c r="L5" s="294"/>
      <c r="M5" s="294"/>
      <c r="N5" s="294"/>
      <c r="O5" s="294"/>
      <c r="P5" s="294"/>
      <c r="Q5" s="294"/>
      <c r="R5" s="294"/>
      <c r="S5" s="294"/>
      <c r="T5" s="294"/>
      <c r="U5" s="294"/>
      <c r="V5" s="4"/>
      <c r="W5" s="195"/>
      <c r="X5" s="195"/>
      <c r="Y5" s="195"/>
      <c r="Z5" s="4"/>
      <c r="AA5" s="4"/>
      <c r="AB5" s="195"/>
      <c r="AC5" s="4"/>
      <c r="AD5" s="4"/>
      <c r="AE5" s="2"/>
      <c r="AF5" s="2"/>
      <c r="AG5" s="2"/>
    </row>
    <row r="6" spans="1:33" s="1" customFormat="1" ht="13.5" customHeight="1" x14ac:dyDescent="0.15">
      <c r="A6" s="3"/>
      <c r="B6" s="3"/>
      <c r="C6" s="3"/>
      <c r="D6" s="3"/>
      <c r="E6" s="3"/>
      <c r="F6" s="3"/>
      <c r="G6" s="3"/>
      <c r="H6" s="3"/>
      <c r="I6" s="3"/>
      <c r="J6" s="3"/>
      <c r="K6" s="3"/>
      <c r="L6" s="3"/>
      <c r="M6" s="3"/>
      <c r="N6" s="3"/>
      <c r="O6" s="3"/>
      <c r="P6" s="3"/>
      <c r="Q6" s="3"/>
      <c r="R6" s="3"/>
      <c r="S6" s="3"/>
      <c r="T6" s="3"/>
      <c r="U6" s="4"/>
      <c r="V6" s="4"/>
      <c r="W6" s="195"/>
      <c r="X6" s="195"/>
      <c r="Y6" s="195"/>
      <c r="Z6" s="4"/>
      <c r="AA6" s="4"/>
      <c r="AB6" s="195"/>
      <c r="AC6" s="4"/>
      <c r="AD6" s="4"/>
      <c r="AE6" s="2"/>
      <c r="AF6" s="2"/>
      <c r="AG6" s="2"/>
    </row>
    <row r="7" spans="1:33" s="1" customFormat="1" ht="13.5" customHeight="1" x14ac:dyDescent="0.15">
      <c r="A7" s="295" t="s">
        <v>1</v>
      </c>
      <c r="B7" s="295"/>
      <c r="C7" s="295"/>
      <c r="D7" s="295"/>
      <c r="E7" s="295"/>
      <c r="F7" s="295"/>
      <c r="G7" s="295"/>
      <c r="H7" s="295"/>
      <c r="I7" s="295"/>
      <c r="J7" s="295"/>
      <c r="K7" s="295"/>
      <c r="L7" s="295"/>
      <c r="M7" s="295"/>
      <c r="N7" s="295"/>
      <c r="O7" s="295"/>
      <c r="P7" s="295"/>
      <c r="Q7" s="295"/>
      <c r="R7" s="295"/>
      <c r="S7" s="295"/>
      <c r="T7" s="295"/>
      <c r="U7" s="295"/>
      <c r="V7" s="4"/>
      <c r="W7" s="195"/>
      <c r="X7" s="195"/>
      <c r="Y7" s="195"/>
      <c r="Z7" s="4"/>
      <c r="AA7" s="4"/>
      <c r="AB7" s="195"/>
      <c r="AC7" s="4"/>
      <c r="AD7" s="4"/>
      <c r="AE7" s="2"/>
      <c r="AF7" s="2"/>
      <c r="AG7" s="2"/>
    </row>
    <row r="8" spans="1:33" s="1" customFormat="1" ht="13.5" customHeight="1" x14ac:dyDescent="0.15">
      <c r="A8" s="295"/>
      <c r="B8" s="295"/>
      <c r="C8" s="295"/>
      <c r="D8" s="295"/>
      <c r="E8" s="295"/>
      <c r="F8" s="295"/>
      <c r="G8" s="295"/>
      <c r="H8" s="295"/>
      <c r="I8" s="295"/>
      <c r="J8" s="295"/>
      <c r="K8" s="295"/>
      <c r="L8" s="295"/>
      <c r="M8" s="295"/>
      <c r="N8" s="295"/>
      <c r="O8" s="295"/>
      <c r="P8" s="295"/>
      <c r="Q8" s="295"/>
      <c r="R8" s="295"/>
      <c r="S8" s="295"/>
      <c r="T8" s="295"/>
      <c r="U8" s="295"/>
      <c r="V8" s="4"/>
      <c r="W8" s="195"/>
      <c r="X8" s="195"/>
      <c r="Y8" s="195"/>
      <c r="Z8" s="4"/>
      <c r="AA8" s="4"/>
      <c r="AB8" s="195"/>
      <c r="AC8" s="4"/>
      <c r="AD8" s="4"/>
      <c r="AE8" s="2"/>
      <c r="AF8" s="2"/>
      <c r="AG8" s="2"/>
    </row>
    <row r="9" spans="1:33" s="1" customFormat="1" ht="13.5" customHeight="1" x14ac:dyDescent="0.15">
      <c r="A9" s="295"/>
      <c r="B9" s="295"/>
      <c r="C9" s="295"/>
      <c r="D9" s="295"/>
      <c r="E9" s="295"/>
      <c r="F9" s="295"/>
      <c r="G9" s="295"/>
      <c r="H9" s="295"/>
      <c r="I9" s="295"/>
      <c r="J9" s="295"/>
      <c r="K9" s="295"/>
      <c r="L9" s="295"/>
      <c r="M9" s="295"/>
      <c r="N9" s="295"/>
      <c r="O9" s="295"/>
      <c r="P9" s="295"/>
      <c r="Q9" s="295"/>
      <c r="R9" s="295"/>
      <c r="S9" s="295"/>
      <c r="T9" s="295"/>
      <c r="U9" s="295"/>
      <c r="V9" s="4"/>
      <c r="W9" s="195"/>
      <c r="X9" s="195"/>
      <c r="Y9" s="195"/>
      <c r="Z9" s="4"/>
      <c r="AA9" s="4"/>
      <c r="AB9" s="195"/>
      <c r="AC9" s="4"/>
      <c r="AD9" s="4"/>
      <c r="AE9" s="2"/>
      <c r="AF9" s="2"/>
      <c r="AG9" s="2"/>
    </row>
    <row r="10" spans="1:33" s="1" customFormat="1" ht="13.5" customHeight="1" x14ac:dyDescent="0.15">
      <c r="A10" s="5"/>
      <c r="B10" s="5"/>
      <c r="C10" s="5"/>
      <c r="D10" s="5"/>
      <c r="E10" s="5"/>
      <c r="F10" s="5"/>
      <c r="G10" s="5"/>
      <c r="H10" s="5"/>
      <c r="I10" s="5"/>
      <c r="J10" s="5"/>
      <c r="K10" s="5"/>
      <c r="L10" s="5"/>
      <c r="M10" s="5"/>
      <c r="N10" s="5"/>
      <c r="O10" s="5"/>
      <c r="P10" s="5"/>
      <c r="Q10" s="5"/>
      <c r="R10" s="5"/>
      <c r="S10" s="5"/>
      <c r="T10" s="5"/>
      <c r="U10" s="4"/>
      <c r="V10" s="4"/>
      <c r="W10" s="195"/>
      <c r="X10" s="195"/>
      <c r="Y10" s="195"/>
      <c r="Z10" s="4"/>
      <c r="AA10" s="4"/>
      <c r="AB10" s="195"/>
      <c r="AC10" s="4"/>
      <c r="AD10" s="4"/>
      <c r="AE10" s="2"/>
      <c r="AF10" s="2"/>
      <c r="AG10" s="2"/>
    </row>
    <row r="11" spans="1:33" s="1" customFormat="1" ht="13.5" customHeight="1" x14ac:dyDescent="0.15">
      <c r="A11" s="5"/>
      <c r="B11" s="5"/>
      <c r="C11" s="5"/>
      <c r="D11" s="5"/>
      <c r="E11" s="5"/>
      <c r="F11" s="5"/>
      <c r="G11" s="5"/>
      <c r="H11" s="5"/>
      <c r="I11" s="5"/>
      <c r="J11" s="5"/>
      <c r="K11" s="5"/>
      <c r="L11" s="5"/>
      <c r="M11" s="5"/>
      <c r="N11" s="5"/>
      <c r="O11" s="5"/>
      <c r="P11" s="5"/>
      <c r="Q11" s="5"/>
      <c r="R11" s="5"/>
      <c r="S11" s="5"/>
      <c r="T11" s="5"/>
      <c r="U11" s="4"/>
      <c r="V11" s="4"/>
      <c r="W11" s="195"/>
      <c r="X11" s="195"/>
      <c r="Y11" s="195"/>
      <c r="Z11" s="4"/>
      <c r="AA11" s="4"/>
      <c r="AB11" s="195"/>
      <c r="AC11" s="4"/>
      <c r="AD11" s="4"/>
      <c r="AE11" s="2"/>
      <c r="AF11" s="2"/>
      <c r="AG11" s="2"/>
    </row>
    <row r="12" spans="1:33" s="1" customFormat="1" ht="13.5" customHeight="1" x14ac:dyDescent="0.15">
      <c r="A12" s="305" t="s">
        <v>2</v>
      </c>
      <c r="B12" s="305"/>
      <c r="C12" s="305"/>
      <c r="D12" s="305"/>
      <c r="E12" s="305"/>
      <c r="F12" s="305"/>
      <c r="G12" s="305"/>
      <c r="H12" s="305"/>
      <c r="I12" s="305"/>
      <c r="J12" s="305"/>
      <c r="K12" s="305"/>
      <c r="L12" s="305"/>
      <c r="M12" s="305"/>
      <c r="N12" s="305"/>
      <c r="O12" s="305"/>
      <c r="P12" s="305"/>
      <c r="Q12" s="305"/>
      <c r="R12" s="305"/>
      <c r="S12" s="305"/>
      <c r="T12" s="305"/>
      <c r="U12" s="305"/>
      <c r="V12" s="4"/>
      <c r="W12" s="195"/>
      <c r="X12" s="195"/>
      <c r="Y12" s="195"/>
      <c r="Z12" s="4"/>
      <c r="AA12" s="4"/>
      <c r="AB12" s="195"/>
      <c r="AC12" s="4"/>
      <c r="AD12" s="4"/>
      <c r="AE12" s="2"/>
      <c r="AF12" s="2"/>
      <c r="AG12" s="2"/>
    </row>
    <row r="13" spans="1:33" s="1" customFormat="1" ht="13.5" customHeight="1" x14ac:dyDescent="0.15">
      <c r="A13" s="305"/>
      <c r="B13" s="305"/>
      <c r="C13" s="305"/>
      <c r="D13" s="305"/>
      <c r="E13" s="305"/>
      <c r="F13" s="305"/>
      <c r="G13" s="305"/>
      <c r="H13" s="305"/>
      <c r="I13" s="305"/>
      <c r="J13" s="305"/>
      <c r="K13" s="305"/>
      <c r="L13" s="305"/>
      <c r="M13" s="305"/>
      <c r="N13" s="305"/>
      <c r="O13" s="305"/>
      <c r="P13" s="305"/>
      <c r="Q13" s="305"/>
      <c r="R13" s="305"/>
      <c r="S13" s="305"/>
      <c r="T13" s="305"/>
      <c r="U13" s="305"/>
      <c r="V13" s="4"/>
      <c r="W13" s="195"/>
      <c r="X13" s="195"/>
      <c r="Y13" s="195"/>
      <c r="Z13" s="4"/>
      <c r="AA13" s="4"/>
      <c r="AB13" s="195"/>
      <c r="AC13" s="4"/>
      <c r="AD13" s="4"/>
      <c r="AE13" s="2"/>
      <c r="AF13" s="2"/>
      <c r="AG13" s="2"/>
    </row>
    <row r="14" spans="1:33" s="1" customFormat="1" ht="16.149999999999999" customHeight="1" x14ac:dyDescent="0.15">
      <c r="A14" s="296" t="s">
        <v>406</v>
      </c>
      <c r="B14" s="297"/>
      <c r="C14" s="297"/>
      <c r="D14" s="297"/>
      <c r="E14" s="297"/>
      <c r="F14" s="297"/>
      <c r="G14" s="297"/>
      <c r="H14" s="297"/>
      <c r="I14" s="297"/>
      <c r="J14" s="297"/>
      <c r="K14" s="297"/>
      <c r="L14" s="297"/>
      <c r="M14" s="297"/>
      <c r="N14" s="297"/>
      <c r="O14" s="297"/>
      <c r="P14" s="297"/>
      <c r="Q14" s="297"/>
      <c r="R14" s="297"/>
      <c r="S14" s="297"/>
      <c r="T14" s="297"/>
      <c r="U14" s="298"/>
      <c r="V14" s="4"/>
      <c r="W14" s="195"/>
      <c r="X14" s="195"/>
      <c r="Y14" s="195"/>
      <c r="Z14" s="4"/>
      <c r="AA14" s="4"/>
      <c r="AB14" s="195"/>
      <c r="AC14" s="4"/>
      <c r="AD14" s="4"/>
      <c r="AE14" s="2"/>
      <c r="AF14" s="2"/>
      <c r="AG14" s="2"/>
    </row>
    <row r="15" spans="1:33" s="1" customFormat="1" ht="16.149999999999999" customHeight="1" x14ac:dyDescent="0.15">
      <c r="A15" s="299"/>
      <c r="B15" s="300"/>
      <c r="C15" s="300"/>
      <c r="D15" s="300"/>
      <c r="E15" s="300"/>
      <c r="F15" s="300"/>
      <c r="G15" s="300"/>
      <c r="H15" s="300"/>
      <c r="I15" s="300"/>
      <c r="J15" s="300"/>
      <c r="K15" s="300"/>
      <c r="L15" s="300"/>
      <c r="M15" s="300"/>
      <c r="N15" s="300"/>
      <c r="O15" s="300"/>
      <c r="P15" s="300"/>
      <c r="Q15" s="300"/>
      <c r="R15" s="300"/>
      <c r="S15" s="300"/>
      <c r="T15" s="300"/>
      <c r="U15" s="301"/>
      <c r="V15" s="4"/>
      <c r="W15" s="195"/>
      <c r="X15" s="195"/>
      <c r="Y15" s="195"/>
      <c r="Z15" s="4"/>
      <c r="AA15" s="4"/>
      <c r="AB15" s="195"/>
      <c r="AC15" s="4"/>
      <c r="AD15" s="4"/>
      <c r="AE15" s="2"/>
      <c r="AF15" s="2"/>
      <c r="AG15" s="2"/>
    </row>
    <row r="16" spans="1:33" s="1" customFormat="1" ht="16.149999999999999" customHeight="1" x14ac:dyDescent="0.15">
      <c r="A16" s="299"/>
      <c r="B16" s="300"/>
      <c r="C16" s="300"/>
      <c r="D16" s="300"/>
      <c r="E16" s="300"/>
      <c r="F16" s="300"/>
      <c r="G16" s="300"/>
      <c r="H16" s="300"/>
      <c r="I16" s="300"/>
      <c r="J16" s="300"/>
      <c r="K16" s="300"/>
      <c r="L16" s="300"/>
      <c r="M16" s="300"/>
      <c r="N16" s="300"/>
      <c r="O16" s="300"/>
      <c r="P16" s="300"/>
      <c r="Q16" s="300"/>
      <c r="R16" s="300"/>
      <c r="S16" s="300"/>
      <c r="T16" s="300"/>
      <c r="U16" s="301"/>
      <c r="V16" s="4"/>
      <c r="W16" s="195"/>
      <c r="X16" s="195"/>
      <c r="Y16" s="195"/>
      <c r="Z16" s="4"/>
      <c r="AA16" s="4"/>
      <c r="AB16" s="195"/>
      <c r="AC16" s="4"/>
      <c r="AD16" s="4"/>
      <c r="AE16" s="2"/>
      <c r="AF16" s="2"/>
      <c r="AG16" s="2"/>
    </row>
    <row r="17" spans="1:33" s="1" customFormat="1" ht="16.149999999999999" customHeight="1" x14ac:dyDescent="0.15">
      <c r="A17" s="299"/>
      <c r="B17" s="300"/>
      <c r="C17" s="300"/>
      <c r="D17" s="300"/>
      <c r="E17" s="300"/>
      <c r="F17" s="300"/>
      <c r="G17" s="300"/>
      <c r="H17" s="300"/>
      <c r="I17" s="300"/>
      <c r="J17" s="300"/>
      <c r="K17" s="300"/>
      <c r="L17" s="300"/>
      <c r="M17" s="300"/>
      <c r="N17" s="300"/>
      <c r="O17" s="300"/>
      <c r="P17" s="300"/>
      <c r="Q17" s="300"/>
      <c r="R17" s="300"/>
      <c r="S17" s="300"/>
      <c r="T17" s="300"/>
      <c r="U17" s="301"/>
      <c r="V17" s="4"/>
      <c r="W17" s="195"/>
      <c r="X17" s="195"/>
      <c r="Y17" s="195"/>
      <c r="Z17" s="4"/>
      <c r="AA17" s="4"/>
      <c r="AB17" s="195"/>
      <c r="AC17" s="4"/>
      <c r="AD17" s="4"/>
      <c r="AE17" s="2"/>
      <c r="AF17" s="2"/>
      <c r="AG17" s="2"/>
    </row>
    <row r="18" spans="1:33" s="1" customFormat="1" ht="16.149999999999999" customHeight="1" x14ac:dyDescent="0.15">
      <c r="A18" s="299"/>
      <c r="B18" s="300"/>
      <c r="C18" s="300"/>
      <c r="D18" s="300"/>
      <c r="E18" s="300"/>
      <c r="F18" s="300"/>
      <c r="G18" s="300"/>
      <c r="H18" s="300"/>
      <c r="I18" s="300"/>
      <c r="J18" s="300"/>
      <c r="K18" s="300"/>
      <c r="L18" s="300"/>
      <c r="M18" s="300"/>
      <c r="N18" s="300"/>
      <c r="O18" s="300"/>
      <c r="P18" s="300"/>
      <c r="Q18" s="300"/>
      <c r="R18" s="300"/>
      <c r="S18" s="300"/>
      <c r="T18" s="300"/>
      <c r="U18" s="301"/>
      <c r="V18" s="4"/>
      <c r="W18" s="195"/>
      <c r="X18" s="195"/>
      <c r="Y18" s="195"/>
      <c r="Z18" s="4"/>
      <c r="AA18" s="4"/>
      <c r="AB18" s="195"/>
      <c r="AC18" s="4"/>
      <c r="AD18" s="4"/>
      <c r="AE18" s="2"/>
      <c r="AF18" s="2"/>
      <c r="AG18" s="2"/>
    </row>
    <row r="19" spans="1:33" s="1" customFormat="1" ht="16.149999999999999" customHeight="1" x14ac:dyDescent="0.15">
      <c r="A19" s="299"/>
      <c r="B19" s="300"/>
      <c r="C19" s="300"/>
      <c r="D19" s="300"/>
      <c r="E19" s="300"/>
      <c r="F19" s="300"/>
      <c r="G19" s="300"/>
      <c r="H19" s="300"/>
      <c r="I19" s="300"/>
      <c r="J19" s="300"/>
      <c r="K19" s="300"/>
      <c r="L19" s="300"/>
      <c r="M19" s="300"/>
      <c r="N19" s="300"/>
      <c r="O19" s="300"/>
      <c r="P19" s="300"/>
      <c r="Q19" s="300"/>
      <c r="R19" s="300"/>
      <c r="S19" s="300"/>
      <c r="T19" s="300"/>
      <c r="U19" s="301"/>
      <c r="AD19" s="4"/>
      <c r="AE19" s="2"/>
      <c r="AF19" s="2"/>
      <c r="AG19" s="2"/>
    </row>
    <row r="20" spans="1:33" s="1" customFormat="1" ht="16.149999999999999" customHeight="1" x14ac:dyDescent="0.15">
      <c r="A20" s="299"/>
      <c r="B20" s="300"/>
      <c r="C20" s="300"/>
      <c r="D20" s="300"/>
      <c r="E20" s="300"/>
      <c r="F20" s="300"/>
      <c r="G20" s="300"/>
      <c r="H20" s="300"/>
      <c r="I20" s="300"/>
      <c r="J20" s="300"/>
      <c r="K20" s="300"/>
      <c r="L20" s="300"/>
      <c r="M20" s="300"/>
      <c r="N20" s="300"/>
      <c r="O20" s="300"/>
      <c r="P20" s="300"/>
      <c r="Q20" s="300"/>
      <c r="R20" s="300"/>
      <c r="S20" s="300"/>
      <c r="T20" s="300"/>
      <c r="U20" s="301"/>
      <c r="V20" s="4"/>
      <c r="W20" s="195"/>
      <c r="X20" s="195"/>
      <c r="Y20" s="195"/>
      <c r="Z20" s="4"/>
      <c r="AA20" s="4"/>
      <c r="AB20" s="195"/>
      <c r="AC20" s="4"/>
      <c r="AD20" s="4"/>
      <c r="AE20" s="2"/>
      <c r="AF20" s="2"/>
      <c r="AG20" s="2"/>
    </row>
    <row r="21" spans="1:33" s="1" customFormat="1" ht="16.149999999999999" customHeight="1" x14ac:dyDescent="0.15">
      <c r="A21" s="299"/>
      <c r="B21" s="300"/>
      <c r="C21" s="300"/>
      <c r="D21" s="300"/>
      <c r="E21" s="300"/>
      <c r="F21" s="300"/>
      <c r="G21" s="300"/>
      <c r="H21" s="300"/>
      <c r="I21" s="300"/>
      <c r="J21" s="300"/>
      <c r="K21" s="300"/>
      <c r="L21" s="300"/>
      <c r="M21" s="300"/>
      <c r="N21" s="300"/>
      <c r="O21" s="300"/>
      <c r="P21" s="300"/>
      <c r="Q21" s="300"/>
      <c r="R21" s="300"/>
      <c r="S21" s="300"/>
      <c r="T21" s="300"/>
      <c r="U21" s="301"/>
      <c r="V21" s="4"/>
      <c r="W21" s="195"/>
      <c r="X21" s="195"/>
      <c r="Y21" s="195"/>
      <c r="Z21" s="4"/>
      <c r="AA21" s="4"/>
      <c r="AB21" s="195"/>
      <c r="AC21" s="4"/>
      <c r="AD21" s="4"/>
      <c r="AE21" s="2"/>
      <c r="AF21" s="2"/>
      <c r="AG21" s="2"/>
    </row>
    <row r="22" spans="1:33" s="1" customFormat="1" ht="16.149999999999999" customHeight="1" x14ac:dyDescent="0.15">
      <c r="A22" s="299"/>
      <c r="B22" s="300"/>
      <c r="C22" s="300"/>
      <c r="D22" s="300"/>
      <c r="E22" s="300"/>
      <c r="F22" s="300"/>
      <c r="G22" s="300"/>
      <c r="H22" s="300"/>
      <c r="I22" s="300"/>
      <c r="J22" s="300"/>
      <c r="K22" s="300"/>
      <c r="L22" s="300"/>
      <c r="M22" s="300"/>
      <c r="N22" s="300"/>
      <c r="O22" s="300"/>
      <c r="P22" s="300"/>
      <c r="Q22" s="300"/>
      <c r="R22" s="300"/>
      <c r="S22" s="300"/>
      <c r="T22" s="300"/>
      <c r="U22" s="301"/>
      <c r="V22" s="4"/>
      <c r="W22" s="195"/>
      <c r="X22" s="195"/>
      <c r="Y22" s="195"/>
      <c r="Z22" s="4"/>
      <c r="AA22" s="4"/>
      <c r="AB22" s="195"/>
      <c r="AC22" s="4"/>
      <c r="AD22" s="4"/>
      <c r="AE22" s="2"/>
      <c r="AF22" s="2"/>
      <c r="AG22" s="2"/>
    </row>
    <row r="23" spans="1:33" s="1" customFormat="1" ht="16.149999999999999" customHeight="1" x14ac:dyDescent="0.15">
      <c r="A23" s="299"/>
      <c r="B23" s="300"/>
      <c r="C23" s="300"/>
      <c r="D23" s="300"/>
      <c r="E23" s="300"/>
      <c r="F23" s="300"/>
      <c r="G23" s="300"/>
      <c r="H23" s="300"/>
      <c r="I23" s="300"/>
      <c r="J23" s="300"/>
      <c r="K23" s="300"/>
      <c r="L23" s="300"/>
      <c r="M23" s="300"/>
      <c r="N23" s="300"/>
      <c r="O23" s="300"/>
      <c r="P23" s="300"/>
      <c r="Q23" s="300"/>
      <c r="R23" s="300"/>
      <c r="S23" s="300"/>
      <c r="T23" s="300"/>
      <c r="U23" s="301"/>
      <c r="V23" s="4"/>
      <c r="W23" s="195"/>
      <c r="X23" s="195"/>
      <c r="Y23" s="195"/>
      <c r="Z23" s="4"/>
      <c r="AA23" s="4"/>
      <c r="AB23" s="195"/>
      <c r="AC23" s="4"/>
      <c r="AD23" s="4"/>
      <c r="AE23" s="2"/>
      <c r="AF23" s="2"/>
      <c r="AG23" s="2"/>
    </row>
    <row r="24" spans="1:33" s="1" customFormat="1" ht="16.149999999999999" customHeight="1" x14ac:dyDescent="0.15">
      <c r="A24" s="299"/>
      <c r="B24" s="300"/>
      <c r="C24" s="300"/>
      <c r="D24" s="300"/>
      <c r="E24" s="300"/>
      <c r="F24" s="300"/>
      <c r="G24" s="300"/>
      <c r="H24" s="300"/>
      <c r="I24" s="300"/>
      <c r="J24" s="300"/>
      <c r="K24" s="300"/>
      <c r="L24" s="300"/>
      <c r="M24" s="300"/>
      <c r="N24" s="300"/>
      <c r="O24" s="300"/>
      <c r="P24" s="300"/>
      <c r="Q24" s="300"/>
      <c r="R24" s="300"/>
      <c r="S24" s="300"/>
      <c r="T24" s="300"/>
      <c r="U24" s="301"/>
      <c r="V24" s="4"/>
      <c r="W24" s="195"/>
      <c r="X24" s="195"/>
      <c r="Y24" s="195"/>
      <c r="Z24" s="4"/>
      <c r="AA24" s="4"/>
      <c r="AB24" s="195"/>
      <c r="AC24" s="4"/>
      <c r="AD24" s="4"/>
      <c r="AE24" s="2"/>
      <c r="AF24" s="2"/>
      <c r="AG24" s="2"/>
    </row>
    <row r="25" spans="1:33" s="1" customFormat="1" ht="16.149999999999999" customHeight="1" x14ac:dyDescent="0.15">
      <c r="A25" s="299"/>
      <c r="B25" s="300"/>
      <c r="C25" s="300"/>
      <c r="D25" s="300"/>
      <c r="E25" s="300"/>
      <c r="F25" s="300"/>
      <c r="G25" s="300"/>
      <c r="H25" s="300"/>
      <c r="I25" s="300"/>
      <c r="J25" s="300"/>
      <c r="K25" s="300"/>
      <c r="L25" s="300"/>
      <c r="M25" s="300"/>
      <c r="N25" s="300"/>
      <c r="O25" s="300"/>
      <c r="P25" s="300"/>
      <c r="Q25" s="300"/>
      <c r="R25" s="300"/>
      <c r="S25" s="300"/>
      <c r="T25" s="300"/>
      <c r="U25" s="301"/>
      <c r="V25" s="4"/>
      <c r="W25" s="195"/>
      <c r="X25" s="195"/>
      <c r="Y25" s="195"/>
      <c r="Z25" s="4"/>
      <c r="AA25" s="4"/>
      <c r="AB25" s="195"/>
      <c r="AC25" s="4"/>
      <c r="AD25" s="4"/>
      <c r="AE25" s="2"/>
      <c r="AF25" s="2"/>
      <c r="AG25" s="2"/>
    </row>
    <row r="26" spans="1:33" s="1" customFormat="1" ht="16.149999999999999" customHeight="1" x14ac:dyDescent="0.15">
      <c r="A26" s="299"/>
      <c r="B26" s="300"/>
      <c r="C26" s="300"/>
      <c r="D26" s="300"/>
      <c r="E26" s="300"/>
      <c r="F26" s="300"/>
      <c r="G26" s="300"/>
      <c r="H26" s="300"/>
      <c r="I26" s="300"/>
      <c r="J26" s="300"/>
      <c r="K26" s="300"/>
      <c r="L26" s="300"/>
      <c r="M26" s="300"/>
      <c r="N26" s="300"/>
      <c r="O26" s="300"/>
      <c r="P26" s="300"/>
      <c r="Q26" s="300"/>
      <c r="R26" s="300"/>
      <c r="S26" s="300"/>
      <c r="T26" s="300"/>
      <c r="U26" s="301"/>
      <c r="V26" s="4"/>
      <c r="W26" s="195"/>
      <c r="X26" s="195"/>
      <c r="Y26" s="195"/>
      <c r="Z26" s="4"/>
      <c r="AA26" s="4"/>
      <c r="AB26" s="195"/>
      <c r="AC26" s="4"/>
      <c r="AD26" s="4"/>
      <c r="AE26" s="2"/>
      <c r="AF26" s="2"/>
      <c r="AG26" s="2"/>
    </row>
    <row r="27" spans="1:33" s="1" customFormat="1" ht="16.149999999999999" customHeight="1" x14ac:dyDescent="0.15">
      <c r="A27" s="299" t="s">
        <v>3</v>
      </c>
      <c r="B27" s="300"/>
      <c r="C27" s="300"/>
      <c r="D27" s="300"/>
      <c r="E27" s="300"/>
      <c r="F27" s="300"/>
      <c r="G27" s="300"/>
      <c r="H27" s="300"/>
      <c r="I27" s="300"/>
      <c r="J27" s="300"/>
      <c r="K27" s="300"/>
      <c r="L27" s="300"/>
      <c r="M27" s="300"/>
      <c r="N27" s="300"/>
      <c r="O27" s="300"/>
      <c r="P27" s="300"/>
      <c r="Q27" s="300"/>
      <c r="R27" s="300"/>
      <c r="S27" s="300"/>
      <c r="T27" s="300"/>
      <c r="U27" s="301"/>
      <c r="V27" s="4"/>
      <c r="W27" s="195"/>
      <c r="X27" s="195"/>
      <c r="Y27" s="195"/>
      <c r="Z27" s="4"/>
      <c r="AA27" s="4"/>
      <c r="AB27" s="195"/>
      <c r="AC27" s="4"/>
      <c r="AD27" s="4"/>
      <c r="AE27" s="2"/>
      <c r="AF27" s="2"/>
      <c r="AG27" s="2"/>
    </row>
    <row r="28" spans="1:33" s="1" customFormat="1" ht="16.149999999999999" customHeight="1" x14ac:dyDescent="0.15">
      <c r="A28" s="299"/>
      <c r="B28" s="300"/>
      <c r="C28" s="300"/>
      <c r="D28" s="300"/>
      <c r="E28" s="300"/>
      <c r="F28" s="300"/>
      <c r="G28" s="300"/>
      <c r="H28" s="300"/>
      <c r="I28" s="300"/>
      <c r="J28" s="300"/>
      <c r="K28" s="300"/>
      <c r="L28" s="300"/>
      <c r="M28" s="300"/>
      <c r="N28" s="300"/>
      <c r="O28" s="300"/>
      <c r="P28" s="300"/>
      <c r="Q28" s="300"/>
      <c r="R28" s="300"/>
      <c r="S28" s="300"/>
      <c r="T28" s="300"/>
      <c r="U28" s="301"/>
      <c r="V28" s="4"/>
      <c r="W28" s="195"/>
      <c r="X28" s="195"/>
      <c r="Y28" s="195"/>
      <c r="Z28" s="4"/>
      <c r="AA28" s="4"/>
      <c r="AB28" s="195"/>
      <c r="AC28" s="4"/>
      <c r="AD28" s="4"/>
      <c r="AE28" s="2"/>
      <c r="AF28" s="2"/>
      <c r="AG28" s="2"/>
    </row>
    <row r="29" spans="1:33" s="1" customFormat="1" ht="16.149999999999999" customHeight="1" x14ac:dyDescent="0.15">
      <c r="A29" s="302"/>
      <c r="B29" s="303"/>
      <c r="C29" s="303"/>
      <c r="D29" s="303"/>
      <c r="E29" s="303"/>
      <c r="F29" s="303"/>
      <c r="G29" s="303"/>
      <c r="H29" s="303"/>
      <c r="I29" s="303"/>
      <c r="J29" s="303"/>
      <c r="K29" s="303"/>
      <c r="L29" s="303"/>
      <c r="M29" s="303"/>
      <c r="N29" s="303"/>
      <c r="O29" s="303"/>
      <c r="P29" s="303"/>
      <c r="Q29" s="303"/>
      <c r="R29" s="303"/>
      <c r="S29" s="303"/>
      <c r="T29" s="303"/>
      <c r="U29" s="304"/>
      <c r="V29" s="4"/>
      <c r="W29" s="195"/>
      <c r="X29" s="195"/>
      <c r="Y29" s="195"/>
      <c r="Z29" s="4"/>
      <c r="AA29" s="4"/>
      <c r="AB29" s="195"/>
      <c r="AC29" s="4"/>
      <c r="AD29" s="4"/>
      <c r="AE29" s="2"/>
      <c r="AF29" s="2"/>
      <c r="AG29" s="2"/>
    </row>
    <row r="30" spans="1:33" s="1" customFormat="1" ht="13.5" customHeight="1" x14ac:dyDescent="0.15">
      <c r="A30" s="6"/>
      <c r="B30" s="6"/>
      <c r="C30" s="6"/>
      <c r="D30" s="6"/>
      <c r="E30" s="6"/>
      <c r="F30" s="6"/>
      <c r="G30" s="6"/>
      <c r="H30" s="6"/>
      <c r="I30" s="6"/>
      <c r="J30" s="6"/>
      <c r="K30" s="6"/>
      <c r="L30" s="6"/>
      <c r="M30" s="6"/>
      <c r="N30" s="6"/>
      <c r="O30" s="6"/>
      <c r="P30" s="6"/>
      <c r="Q30" s="6"/>
      <c r="R30" s="6"/>
      <c r="S30" s="6"/>
      <c r="T30" s="6"/>
      <c r="U30" s="4"/>
      <c r="V30" s="4"/>
      <c r="W30" s="195"/>
      <c r="X30" s="195"/>
      <c r="Y30" s="195"/>
      <c r="Z30" s="4"/>
      <c r="AA30" s="4"/>
      <c r="AB30" s="195"/>
      <c r="AC30" s="4"/>
      <c r="AD30" s="4"/>
      <c r="AE30" s="2"/>
      <c r="AF30" s="2"/>
      <c r="AG30" s="2"/>
    </row>
    <row r="31" spans="1:33" s="1" customFormat="1" ht="13.5" customHeight="1" x14ac:dyDescent="0.15">
      <c r="A31" s="6"/>
      <c r="B31" s="6"/>
      <c r="C31" s="261" t="s">
        <v>4</v>
      </c>
      <c r="D31" s="262"/>
      <c r="E31" s="262"/>
      <c r="F31" s="263"/>
      <c r="G31" s="270" t="s">
        <v>431</v>
      </c>
      <c r="H31" s="271"/>
      <c r="I31" s="271"/>
      <c r="J31" s="271"/>
      <c r="K31" s="271"/>
      <c r="L31" s="271"/>
      <c r="M31" s="271"/>
      <c r="N31" s="271"/>
      <c r="O31" s="271"/>
      <c r="P31" s="271"/>
      <c r="Q31" s="271"/>
      <c r="R31" s="272"/>
      <c r="S31" s="6"/>
      <c r="T31" s="6"/>
      <c r="U31" s="4"/>
      <c r="V31" s="4"/>
      <c r="W31" s="195"/>
      <c r="X31" s="195"/>
      <c r="Y31" s="195"/>
      <c r="Z31" s="4"/>
      <c r="AA31" s="4"/>
      <c r="AB31" s="195"/>
      <c r="AC31" s="4"/>
      <c r="AD31" s="4"/>
      <c r="AE31" s="2"/>
      <c r="AF31" s="2"/>
      <c r="AG31" s="2"/>
    </row>
    <row r="32" spans="1:33" s="1" customFormat="1" ht="13.5" customHeight="1" x14ac:dyDescent="0.15">
      <c r="A32" s="6"/>
      <c r="B32" s="6"/>
      <c r="C32" s="264"/>
      <c r="D32" s="265"/>
      <c r="E32" s="265"/>
      <c r="F32" s="266"/>
      <c r="G32" s="273"/>
      <c r="H32" s="274"/>
      <c r="I32" s="274"/>
      <c r="J32" s="274"/>
      <c r="K32" s="274"/>
      <c r="L32" s="274"/>
      <c r="M32" s="274"/>
      <c r="N32" s="274"/>
      <c r="O32" s="274"/>
      <c r="P32" s="274"/>
      <c r="Q32" s="274"/>
      <c r="R32" s="275"/>
      <c r="S32" s="6"/>
      <c r="T32" s="6"/>
      <c r="U32" s="4"/>
      <c r="V32" s="4"/>
      <c r="W32" s="195"/>
      <c r="X32" s="195"/>
      <c r="Y32" s="195"/>
      <c r="Z32" s="4"/>
      <c r="AA32" s="4"/>
      <c r="AB32" s="195"/>
      <c r="AC32" s="4"/>
      <c r="AD32" s="4"/>
      <c r="AE32" s="2"/>
      <c r="AF32" s="2"/>
      <c r="AG32" s="2"/>
    </row>
    <row r="33" spans="1:33" s="1" customFormat="1" ht="12" customHeight="1" x14ac:dyDescent="0.15">
      <c r="A33" s="7"/>
      <c r="B33" s="7"/>
      <c r="C33" s="267"/>
      <c r="D33" s="268"/>
      <c r="E33" s="268"/>
      <c r="F33" s="269"/>
      <c r="G33" s="276"/>
      <c r="H33" s="277"/>
      <c r="I33" s="277"/>
      <c r="J33" s="277"/>
      <c r="K33" s="277"/>
      <c r="L33" s="277"/>
      <c r="M33" s="277"/>
      <c r="N33" s="277"/>
      <c r="O33" s="277"/>
      <c r="P33" s="277"/>
      <c r="Q33" s="277"/>
      <c r="R33" s="278"/>
      <c r="S33" s="7"/>
      <c r="T33" s="7"/>
      <c r="U33" s="4"/>
      <c r="V33" s="4"/>
      <c r="W33" s="195"/>
      <c r="X33" s="195"/>
      <c r="Y33" s="195"/>
      <c r="Z33" s="4"/>
      <c r="AA33" s="4"/>
      <c r="AB33" s="195"/>
      <c r="AC33" s="4"/>
      <c r="AD33" s="4"/>
      <c r="AE33" s="2"/>
      <c r="AF33" s="2"/>
      <c r="AG33" s="2"/>
    </row>
    <row r="34" spans="1:33" s="1" customFormat="1" ht="12" customHeight="1" x14ac:dyDescent="0.15">
      <c r="A34" s="7"/>
      <c r="B34" s="7"/>
      <c r="C34" s="261" t="s">
        <v>5</v>
      </c>
      <c r="D34" s="262"/>
      <c r="E34" s="262"/>
      <c r="F34" s="263"/>
      <c r="G34" s="270" t="s">
        <v>432</v>
      </c>
      <c r="H34" s="271"/>
      <c r="I34" s="271"/>
      <c r="J34" s="271"/>
      <c r="K34" s="271"/>
      <c r="L34" s="271"/>
      <c r="M34" s="271"/>
      <c r="N34" s="271"/>
      <c r="O34" s="271"/>
      <c r="P34" s="271"/>
      <c r="Q34" s="271"/>
      <c r="R34" s="272"/>
      <c r="S34" s="7"/>
      <c r="T34" s="7"/>
      <c r="U34" s="4"/>
      <c r="V34" s="4"/>
      <c r="W34" s="195"/>
      <c r="X34" s="195"/>
      <c r="Y34" s="195"/>
      <c r="Z34" s="4"/>
      <c r="AA34" s="4"/>
      <c r="AB34" s="195"/>
      <c r="AC34" s="4"/>
      <c r="AD34" s="4"/>
      <c r="AE34" s="2"/>
      <c r="AF34" s="2"/>
      <c r="AG34" s="2"/>
    </row>
    <row r="35" spans="1:33" s="1" customFormat="1" ht="12" customHeight="1" x14ac:dyDescent="0.15">
      <c r="A35" s="7"/>
      <c r="B35" s="7"/>
      <c r="C35" s="264"/>
      <c r="D35" s="265"/>
      <c r="E35" s="265"/>
      <c r="F35" s="266"/>
      <c r="G35" s="273"/>
      <c r="H35" s="274"/>
      <c r="I35" s="274"/>
      <c r="J35" s="274"/>
      <c r="K35" s="274"/>
      <c r="L35" s="274"/>
      <c r="M35" s="274"/>
      <c r="N35" s="274"/>
      <c r="O35" s="274"/>
      <c r="P35" s="274"/>
      <c r="Q35" s="274"/>
      <c r="R35" s="275"/>
      <c r="S35" s="7"/>
      <c r="T35" s="7"/>
      <c r="U35" s="4"/>
      <c r="V35" s="4"/>
      <c r="W35" s="195"/>
      <c r="X35" s="195"/>
      <c r="Y35" s="195"/>
      <c r="Z35" s="4"/>
      <c r="AA35" s="4"/>
      <c r="AB35" s="195"/>
      <c r="AC35" s="4"/>
      <c r="AD35" s="4"/>
      <c r="AE35" s="2"/>
      <c r="AF35" s="2"/>
      <c r="AG35" s="2"/>
    </row>
    <row r="36" spans="1:33" s="1" customFormat="1" ht="13.5" customHeight="1" x14ac:dyDescent="0.15">
      <c r="A36" s="7"/>
      <c r="C36" s="267"/>
      <c r="D36" s="268"/>
      <c r="E36" s="268"/>
      <c r="F36" s="269"/>
      <c r="G36" s="276"/>
      <c r="H36" s="277"/>
      <c r="I36" s="277"/>
      <c r="J36" s="277"/>
      <c r="K36" s="277"/>
      <c r="L36" s="277"/>
      <c r="M36" s="277"/>
      <c r="N36" s="277"/>
      <c r="O36" s="277"/>
      <c r="P36" s="277"/>
      <c r="Q36" s="277"/>
      <c r="R36" s="278"/>
      <c r="S36" s="7"/>
      <c r="T36" s="7"/>
      <c r="U36" s="4"/>
      <c r="V36" s="4"/>
      <c r="W36" s="195"/>
      <c r="X36" s="195"/>
      <c r="Y36" s="195"/>
      <c r="Z36" s="4"/>
      <c r="AA36" s="4"/>
      <c r="AB36" s="195"/>
      <c r="AC36" s="4"/>
      <c r="AD36" s="4"/>
      <c r="AE36" s="2"/>
      <c r="AF36" s="2"/>
      <c r="AG36" s="2"/>
    </row>
    <row r="37" spans="1:33" s="1" customFormat="1" ht="13.5" customHeight="1" x14ac:dyDescent="0.15">
      <c r="A37" s="7"/>
      <c r="C37" s="261" t="s">
        <v>6</v>
      </c>
      <c r="D37" s="262"/>
      <c r="E37" s="262"/>
      <c r="F37" s="263"/>
      <c r="G37" s="270"/>
      <c r="H37" s="271"/>
      <c r="I37" s="271"/>
      <c r="J37" s="271"/>
      <c r="K37" s="271"/>
      <c r="L37" s="271"/>
      <c r="M37" s="271"/>
      <c r="N37" s="271"/>
      <c r="O37" s="271"/>
      <c r="P37" s="271"/>
      <c r="Q37" s="271"/>
      <c r="R37" s="272"/>
      <c r="S37" s="7"/>
      <c r="T37" s="7"/>
      <c r="U37" s="4"/>
      <c r="V37" s="4"/>
      <c r="W37" s="195"/>
      <c r="X37" s="195"/>
      <c r="Y37" s="195"/>
      <c r="Z37" s="4"/>
      <c r="AA37" s="4"/>
      <c r="AB37" s="195"/>
      <c r="AC37" s="4"/>
      <c r="AD37" s="4"/>
      <c r="AE37" s="2"/>
      <c r="AF37" s="2"/>
      <c r="AG37" s="2"/>
    </row>
    <row r="38" spans="1:33" s="1" customFormat="1" ht="13.5" customHeight="1" x14ac:dyDescent="0.15">
      <c r="A38" s="7"/>
      <c r="C38" s="264"/>
      <c r="D38" s="265"/>
      <c r="E38" s="265"/>
      <c r="F38" s="266"/>
      <c r="G38" s="273"/>
      <c r="H38" s="274"/>
      <c r="I38" s="274"/>
      <c r="J38" s="274"/>
      <c r="K38" s="274"/>
      <c r="L38" s="274"/>
      <c r="M38" s="274"/>
      <c r="N38" s="274"/>
      <c r="O38" s="274"/>
      <c r="P38" s="274"/>
      <c r="Q38" s="274"/>
      <c r="R38" s="275"/>
      <c r="S38" s="7"/>
      <c r="T38" s="7"/>
      <c r="U38" s="4"/>
      <c r="V38" s="4"/>
      <c r="W38" s="195"/>
      <c r="X38" s="195"/>
      <c r="Y38" s="195"/>
      <c r="Z38" s="4"/>
      <c r="AA38" s="4"/>
      <c r="AB38" s="195"/>
      <c r="AC38" s="4"/>
      <c r="AD38" s="4"/>
      <c r="AE38" s="2"/>
      <c r="AF38" s="2"/>
      <c r="AG38" s="2"/>
    </row>
    <row r="39" spans="1:33" s="1" customFormat="1" ht="13.5" customHeight="1" x14ac:dyDescent="0.15">
      <c r="A39" s="7"/>
      <c r="C39" s="267"/>
      <c r="D39" s="268"/>
      <c r="E39" s="268"/>
      <c r="F39" s="269"/>
      <c r="G39" s="276"/>
      <c r="H39" s="277"/>
      <c r="I39" s="277"/>
      <c r="J39" s="277"/>
      <c r="K39" s="277"/>
      <c r="L39" s="277"/>
      <c r="M39" s="277"/>
      <c r="N39" s="277"/>
      <c r="O39" s="277"/>
      <c r="P39" s="277"/>
      <c r="Q39" s="277"/>
      <c r="R39" s="278"/>
      <c r="S39" s="7"/>
      <c r="T39" s="7"/>
      <c r="U39" s="4"/>
      <c r="V39" s="4"/>
      <c r="W39" s="195"/>
      <c r="X39" s="195"/>
      <c r="Y39" s="195"/>
      <c r="Z39" s="4"/>
      <c r="AA39" s="4"/>
      <c r="AB39" s="195"/>
      <c r="AC39" s="4"/>
      <c r="AD39" s="4"/>
      <c r="AE39" s="2"/>
      <c r="AF39" s="2"/>
      <c r="AG39" s="2"/>
    </row>
    <row r="40" spans="1:33" s="1" customFormat="1" ht="13.5" customHeight="1" x14ac:dyDescent="0.15">
      <c r="A40" s="7"/>
      <c r="B40" s="7"/>
      <c r="C40" s="308" t="s">
        <v>7</v>
      </c>
      <c r="D40" s="262"/>
      <c r="E40" s="262"/>
      <c r="F40" s="263"/>
      <c r="G40" s="309" t="s">
        <v>191</v>
      </c>
      <c r="H40" s="310"/>
      <c r="I40" s="279">
        <v>3</v>
      </c>
      <c r="J40" s="279"/>
      <c r="K40" s="262" t="s">
        <v>8</v>
      </c>
      <c r="L40" s="262" t="s">
        <v>9</v>
      </c>
      <c r="M40" s="262"/>
      <c r="N40" s="310" t="s">
        <v>191</v>
      </c>
      <c r="O40" s="310"/>
      <c r="P40" s="279">
        <v>7</v>
      </c>
      <c r="Q40" s="279"/>
      <c r="R40" s="263" t="s">
        <v>8</v>
      </c>
      <c r="S40" s="7"/>
      <c r="T40" s="7"/>
      <c r="U40" s="4"/>
      <c r="V40" s="4"/>
      <c r="W40" s="195"/>
      <c r="X40" s="195"/>
      <c r="Y40" s="195"/>
      <c r="Z40" s="4"/>
      <c r="AA40" s="4"/>
      <c r="AB40" s="195"/>
      <c r="AC40" s="4"/>
      <c r="AD40" s="4"/>
      <c r="AE40" s="2"/>
      <c r="AF40" s="2"/>
      <c r="AG40" s="2"/>
    </row>
    <row r="41" spans="1:33" s="1" customFormat="1" ht="13.5" customHeight="1" x14ac:dyDescent="0.15">
      <c r="A41" s="7"/>
      <c r="B41" s="7"/>
      <c r="C41" s="264"/>
      <c r="D41" s="265"/>
      <c r="E41" s="265"/>
      <c r="F41" s="266"/>
      <c r="G41" s="311"/>
      <c r="H41" s="312"/>
      <c r="I41" s="280"/>
      <c r="J41" s="280"/>
      <c r="K41" s="265"/>
      <c r="L41" s="265"/>
      <c r="M41" s="265"/>
      <c r="N41" s="312"/>
      <c r="O41" s="312"/>
      <c r="P41" s="280"/>
      <c r="Q41" s="280"/>
      <c r="R41" s="266"/>
      <c r="S41" s="7"/>
      <c r="T41" s="7"/>
      <c r="U41" s="4"/>
      <c r="V41" s="4"/>
      <c r="W41" s="195"/>
      <c r="X41" s="195"/>
      <c r="Y41" s="195"/>
      <c r="Z41" s="4"/>
      <c r="AA41" s="4"/>
      <c r="AB41" s="195"/>
      <c r="AC41" s="4"/>
      <c r="AD41" s="4"/>
      <c r="AE41" s="2"/>
      <c r="AF41" s="2"/>
      <c r="AG41" s="2"/>
    </row>
    <row r="42" spans="1:33" s="1" customFormat="1" ht="13.5" customHeight="1" x14ac:dyDescent="0.15">
      <c r="A42" s="7"/>
      <c r="B42" s="7"/>
      <c r="C42" s="267"/>
      <c r="D42" s="268"/>
      <c r="E42" s="268"/>
      <c r="F42" s="269"/>
      <c r="G42" s="313"/>
      <c r="H42" s="314"/>
      <c r="I42" s="281"/>
      <c r="J42" s="281"/>
      <c r="K42" s="268"/>
      <c r="L42" s="268"/>
      <c r="M42" s="268"/>
      <c r="N42" s="314"/>
      <c r="O42" s="314"/>
      <c r="P42" s="281"/>
      <c r="Q42" s="281"/>
      <c r="R42" s="269"/>
      <c r="S42" s="7"/>
      <c r="T42" s="7"/>
      <c r="U42" s="4"/>
      <c r="V42" s="4"/>
      <c r="W42" s="195"/>
      <c r="X42" s="195"/>
      <c r="Y42" s="195"/>
      <c r="Z42" s="4"/>
      <c r="AA42" s="4"/>
      <c r="AB42" s="195"/>
      <c r="AC42" s="4"/>
      <c r="AD42" s="4"/>
      <c r="AE42" s="2"/>
      <c r="AF42" s="2"/>
      <c r="AG42" s="2"/>
    </row>
    <row r="43" spans="1:33" s="1" customFormat="1" ht="13.5" customHeight="1" x14ac:dyDescent="0.15">
      <c r="A43" s="7"/>
      <c r="B43" s="7"/>
      <c r="S43" s="7"/>
      <c r="T43" s="7"/>
      <c r="U43" s="4"/>
      <c r="V43" s="4"/>
      <c r="W43" s="195"/>
      <c r="X43" s="195"/>
      <c r="Y43" s="195"/>
      <c r="Z43" s="4"/>
      <c r="AA43" s="4"/>
      <c r="AB43" s="195"/>
      <c r="AC43" s="4"/>
      <c r="AD43" s="4"/>
      <c r="AE43" s="2"/>
      <c r="AF43" s="2"/>
      <c r="AG43" s="2"/>
    </row>
    <row r="44" spans="1:33" s="1" customFormat="1" ht="13.5" hidden="1" customHeight="1" outlineLevel="1" x14ac:dyDescent="0.15">
      <c r="A44" s="7"/>
      <c r="B44" s="7"/>
      <c r="C44" s="282" t="s">
        <v>10</v>
      </c>
      <c r="D44" s="283"/>
      <c r="E44" s="283"/>
      <c r="F44" s="283"/>
      <c r="G44" s="283"/>
      <c r="H44" s="283"/>
      <c r="I44" s="283"/>
      <c r="J44" s="283"/>
      <c r="K44" s="283"/>
      <c r="L44" s="283"/>
      <c r="M44" s="283"/>
      <c r="N44" s="283"/>
      <c r="O44" s="283"/>
      <c r="P44" s="283"/>
      <c r="Q44" s="283"/>
      <c r="R44" s="284"/>
      <c r="S44" s="7"/>
      <c r="T44" s="7"/>
      <c r="U44" s="4"/>
      <c r="V44" s="4"/>
      <c r="W44" s="195"/>
      <c r="X44" s="195"/>
      <c r="Y44" s="195"/>
      <c r="Z44" s="4"/>
      <c r="AA44" s="4"/>
      <c r="AB44" s="195"/>
      <c r="AC44" s="4"/>
      <c r="AD44" s="4"/>
      <c r="AE44" s="2"/>
      <c r="AF44" s="2"/>
      <c r="AG44" s="2"/>
    </row>
    <row r="45" spans="1:33" s="1" customFormat="1" ht="15.75" hidden="1" customHeight="1" outlineLevel="1" x14ac:dyDescent="0.15">
      <c r="A45" s="7"/>
      <c r="B45" s="7"/>
      <c r="C45" s="285"/>
      <c r="D45" s="286"/>
      <c r="E45" s="286"/>
      <c r="F45" s="286"/>
      <c r="G45" s="286"/>
      <c r="H45" s="286"/>
      <c r="I45" s="286"/>
      <c r="J45" s="286"/>
      <c r="K45" s="286"/>
      <c r="L45" s="286"/>
      <c r="M45" s="286"/>
      <c r="N45" s="286"/>
      <c r="O45" s="286"/>
      <c r="P45" s="286"/>
      <c r="Q45" s="286"/>
      <c r="R45" s="287"/>
      <c r="S45" s="7"/>
      <c r="T45" s="7"/>
      <c r="U45" s="4"/>
      <c r="V45" s="4"/>
      <c r="W45" s="195"/>
      <c r="X45" s="195"/>
      <c r="Y45" s="195"/>
      <c r="Z45" s="4"/>
      <c r="AA45" s="4"/>
      <c r="AB45" s="195"/>
      <c r="AC45" s="4"/>
      <c r="AD45" s="4"/>
      <c r="AE45" s="2"/>
      <c r="AF45" s="2"/>
      <c r="AG45" s="2"/>
    </row>
    <row r="46" spans="1:33" s="1" customFormat="1" ht="13.5" hidden="1" customHeight="1" outlineLevel="1" x14ac:dyDescent="0.15">
      <c r="A46" s="7"/>
      <c r="B46" s="7"/>
      <c r="C46" s="288" t="s">
        <v>14</v>
      </c>
      <c r="D46" s="289"/>
      <c r="E46" s="292" t="s">
        <v>11</v>
      </c>
      <c r="F46" s="292"/>
      <c r="G46" s="292"/>
      <c r="H46" s="292"/>
      <c r="I46" s="292"/>
      <c r="J46" s="292"/>
      <c r="K46" s="289" t="s">
        <v>13</v>
      </c>
      <c r="L46" s="289"/>
      <c r="M46" s="292" t="s">
        <v>12</v>
      </c>
      <c r="N46" s="292"/>
      <c r="O46" s="292"/>
      <c r="P46" s="292"/>
      <c r="Q46" s="292"/>
      <c r="R46" s="306"/>
      <c r="S46" s="7"/>
      <c r="T46" s="7"/>
      <c r="U46" s="4"/>
      <c r="V46" s="4"/>
      <c r="W46" s="195"/>
      <c r="X46" s="195"/>
      <c r="Y46" s="195"/>
      <c r="Z46" s="4"/>
      <c r="AA46" s="4"/>
      <c r="AB46" s="195"/>
      <c r="AC46" s="4"/>
      <c r="AD46" s="4"/>
      <c r="AE46" s="2"/>
      <c r="AF46" s="2"/>
      <c r="AG46" s="2"/>
    </row>
    <row r="47" spans="1:33" s="1" customFormat="1" ht="13.5" hidden="1" customHeight="1" outlineLevel="1" x14ac:dyDescent="0.15">
      <c r="A47" s="7"/>
      <c r="B47" s="7"/>
      <c r="C47" s="290"/>
      <c r="D47" s="291"/>
      <c r="E47" s="293"/>
      <c r="F47" s="293"/>
      <c r="G47" s="293"/>
      <c r="H47" s="293"/>
      <c r="I47" s="293"/>
      <c r="J47" s="293"/>
      <c r="K47" s="291"/>
      <c r="L47" s="291"/>
      <c r="M47" s="293"/>
      <c r="N47" s="293"/>
      <c r="O47" s="293"/>
      <c r="P47" s="293"/>
      <c r="Q47" s="293"/>
      <c r="R47" s="307"/>
      <c r="S47" s="7"/>
      <c r="T47" s="7"/>
      <c r="U47" s="4"/>
      <c r="V47" s="4"/>
      <c r="W47" s="195"/>
      <c r="X47" s="195"/>
      <c r="Y47" s="195"/>
      <c r="Z47" s="4"/>
      <c r="AA47" s="4"/>
      <c r="AB47" s="195"/>
      <c r="AC47" s="4"/>
      <c r="AD47" s="4"/>
      <c r="AE47" s="2"/>
      <c r="AF47" s="2"/>
      <c r="AG47" s="2"/>
    </row>
    <row r="48" spans="1:33" s="1" customFormat="1" ht="13.5" customHeight="1" collapsed="1" x14ac:dyDescent="0.15">
      <c r="A48" s="7"/>
      <c r="B48" s="7"/>
      <c r="C48" s="196"/>
      <c r="D48" s="196"/>
      <c r="E48" s="197"/>
      <c r="F48" s="197"/>
      <c r="G48" s="197"/>
      <c r="H48" s="197"/>
      <c r="I48" s="197"/>
      <c r="J48" s="197"/>
      <c r="K48" s="196"/>
      <c r="L48" s="196"/>
      <c r="M48" s="197"/>
      <c r="N48" s="197"/>
      <c r="O48" s="197"/>
      <c r="P48" s="197"/>
      <c r="Q48" s="197"/>
      <c r="R48" s="197"/>
      <c r="S48" s="7"/>
      <c r="T48" s="7"/>
      <c r="U48" s="4"/>
      <c r="V48" s="4"/>
      <c r="W48" s="195"/>
      <c r="X48" s="195"/>
      <c r="Y48" s="195"/>
      <c r="Z48" s="4"/>
      <c r="AA48" s="4"/>
      <c r="AB48" s="195"/>
      <c r="AC48" s="4"/>
      <c r="AD48" s="4"/>
      <c r="AE48" s="2"/>
      <c r="AF48" s="2"/>
      <c r="AG48" s="2"/>
    </row>
    <row r="50" spans="1:33" s="1" customFormat="1" ht="13.5" customHeight="1" x14ac:dyDescent="0.15">
      <c r="A50" s="316" t="s">
        <v>15</v>
      </c>
      <c r="B50" s="317"/>
      <c r="C50" s="359" t="s">
        <v>87</v>
      </c>
      <c r="D50" s="360"/>
      <c r="E50" s="360"/>
      <c r="F50" s="360"/>
      <c r="G50" s="360"/>
      <c r="H50" s="360"/>
      <c r="I50" s="360"/>
      <c r="J50" s="360"/>
      <c r="K50" s="360"/>
      <c r="L50" s="360"/>
      <c r="M50" s="360"/>
      <c r="N50" s="360"/>
      <c r="O50" s="360"/>
      <c r="P50" s="360"/>
      <c r="Q50" s="360"/>
      <c r="R50" s="360"/>
      <c r="S50" s="360"/>
      <c r="T50" s="360"/>
      <c r="U50" s="361"/>
      <c r="V50" s="8"/>
      <c r="W50" s="39"/>
      <c r="X50" s="39"/>
      <c r="Y50" s="39"/>
      <c r="Z50" s="8"/>
      <c r="AA50" s="8"/>
      <c r="AB50" s="39"/>
      <c r="AC50" s="8"/>
      <c r="AD50" s="8"/>
      <c r="AE50" s="2"/>
      <c r="AF50" s="2"/>
      <c r="AG50" s="2"/>
    </row>
    <row r="51" spans="1:33" s="1" customFormat="1" ht="13.5" customHeight="1" x14ac:dyDescent="0.15">
      <c r="A51" s="318"/>
      <c r="B51" s="319"/>
      <c r="C51" s="362"/>
      <c r="D51" s="363"/>
      <c r="E51" s="363"/>
      <c r="F51" s="363"/>
      <c r="G51" s="363"/>
      <c r="H51" s="363"/>
      <c r="I51" s="363"/>
      <c r="J51" s="363"/>
      <c r="K51" s="363"/>
      <c r="L51" s="363"/>
      <c r="M51" s="363"/>
      <c r="N51" s="363"/>
      <c r="O51" s="363"/>
      <c r="P51" s="363"/>
      <c r="Q51" s="363"/>
      <c r="R51" s="363"/>
      <c r="S51" s="363"/>
      <c r="T51" s="363"/>
      <c r="U51" s="364"/>
      <c r="V51" s="8"/>
      <c r="W51" s="39"/>
      <c r="X51" s="39"/>
      <c r="Y51" s="39"/>
      <c r="Z51" s="8"/>
      <c r="AA51" s="8"/>
      <c r="AB51" s="39"/>
      <c r="AC51" s="8"/>
      <c r="AD51" s="8"/>
      <c r="AE51" s="2"/>
      <c r="AF51" s="2"/>
      <c r="AG51" s="2"/>
    </row>
    <row r="52" spans="1:33" ht="4.9000000000000004" customHeight="1" x14ac:dyDescent="0.15"/>
    <row r="53" spans="1:33" s="1" customFormat="1" ht="13.5" customHeight="1" x14ac:dyDescent="0.15">
      <c r="A53" s="320" t="s">
        <v>49</v>
      </c>
      <c r="B53" s="321"/>
      <c r="C53" s="359" t="s">
        <v>88</v>
      </c>
      <c r="D53" s="360"/>
      <c r="E53" s="360"/>
      <c r="F53" s="360"/>
      <c r="G53" s="360"/>
      <c r="H53" s="360"/>
      <c r="I53" s="360"/>
      <c r="J53" s="360"/>
      <c r="K53" s="360"/>
      <c r="L53" s="360"/>
      <c r="M53" s="360"/>
      <c r="N53" s="360"/>
      <c r="O53" s="360"/>
      <c r="P53" s="360"/>
      <c r="Q53" s="360"/>
      <c r="R53" s="360"/>
      <c r="S53" s="360"/>
      <c r="T53" s="360"/>
      <c r="U53" s="361"/>
      <c r="V53" s="8"/>
      <c r="W53" s="39"/>
      <c r="X53" s="39"/>
      <c r="Y53" s="39"/>
      <c r="Z53" s="8"/>
      <c r="AA53" s="8"/>
      <c r="AB53" s="39"/>
      <c r="AC53" s="8"/>
      <c r="AD53" s="8"/>
      <c r="AE53" s="2"/>
      <c r="AF53" s="2"/>
      <c r="AG53" s="2"/>
    </row>
    <row r="54" spans="1:33" s="1" customFormat="1" ht="13.5" customHeight="1" x14ac:dyDescent="0.15">
      <c r="A54" s="324"/>
      <c r="B54" s="325"/>
      <c r="C54" s="362"/>
      <c r="D54" s="363"/>
      <c r="E54" s="363"/>
      <c r="F54" s="363"/>
      <c r="G54" s="363"/>
      <c r="H54" s="363"/>
      <c r="I54" s="363"/>
      <c r="J54" s="363"/>
      <c r="K54" s="363"/>
      <c r="L54" s="363"/>
      <c r="M54" s="363"/>
      <c r="N54" s="363"/>
      <c r="O54" s="363"/>
      <c r="P54" s="363"/>
      <c r="Q54" s="363"/>
      <c r="R54" s="363"/>
      <c r="S54" s="363"/>
      <c r="T54" s="363"/>
      <c r="U54" s="364"/>
      <c r="V54" s="8"/>
      <c r="W54" s="39"/>
      <c r="X54" s="39"/>
      <c r="Y54" s="39"/>
      <c r="Z54" s="8"/>
      <c r="AA54" s="8"/>
      <c r="AB54" s="39"/>
      <c r="AC54" s="8"/>
      <c r="AD54" s="8"/>
      <c r="AE54" s="2"/>
      <c r="AF54" s="2"/>
      <c r="AG54" s="2"/>
    </row>
    <row r="55" spans="1:33" s="1" customFormat="1" ht="4.9000000000000004" customHeight="1" x14ac:dyDescent="0.15">
      <c r="A55" s="201"/>
      <c r="B55" s="201"/>
      <c r="D55" s="201"/>
      <c r="E55" s="201"/>
      <c r="F55" s="201"/>
      <c r="G55" s="201"/>
      <c r="H55" s="201"/>
      <c r="I55" s="201"/>
      <c r="J55" s="201"/>
      <c r="K55" s="201"/>
      <c r="L55" s="201"/>
      <c r="M55" s="201"/>
      <c r="N55" s="201"/>
      <c r="O55" s="201"/>
      <c r="P55" s="201"/>
      <c r="Q55" s="201"/>
      <c r="R55" s="201"/>
      <c r="S55" s="201"/>
      <c r="T55" s="201"/>
      <c r="U55" s="8"/>
      <c r="V55" s="8"/>
      <c r="W55" s="39"/>
      <c r="X55" s="39"/>
      <c r="Y55" s="39"/>
      <c r="Z55" s="8"/>
      <c r="AA55" s="8"/>
      <c r="AB55" s="39"/>
      <c r="AC55" s="8"/>
      <c r="AD55" s="8"/>
      <c r="AE55" s="2"/>
      <c r="AF55" s="2"/>
      <c r="AG55" s="2"/>
    </row>
    <row r="56" spans="1:33" s="1" customFormat="1" ht="19.899999999999999" customHeight="1" x14ac:dyDescent="0.15">
      <c r="A56" s="24" t="s">
        <v>414</v>
      </c>
      <c r="D56" s="201"/>
      <c r="E56" s="201"/>
      <c r="F56" s="201"/>
      <c r="G56" s="201"/>
      <c r="H56" s="201"/>
      <c r="I56" s="201"/>
      <c r="J56" s="201"/>
      <c r="K56" s="201"/>
      <c r="L56" s="201"/>
      <c r="M56" s="201"/>
      <c r="N56" s="201"/>
      <c r="O56" s="201"/>
      <c r="P56" s="201"/>
      <c r="Q56" s="201"/>
      <c r="R56" s="201"/>
      <c r="S56" s="201"/>
      <c r="T56" s="201"/>
      <c r="U56" s="8"/>
      <c r="V56" s="8"/>
      <c r="W56" s="39"/>
      <c r="X56" s="39"/>
      <c r="Y56" s="39"/>
      <c r="Z56" s="8"/>
      <c r="AA56" s="8"/>
      <c r="AB56" s="39"/>
      <c r="AC56" s="8"/>
      <c r="AD56" s="8"/>
      <c r="AE56" s="2"/>
      <c r="AF56" s="2"/>
      <c r="AG56" s="2"/>
    </row>
    <row r="57" spans="1:33" ht="4.9000000000000004" customHeight="1" x14ac:dyDescent="0.15">
      <c r="P57" s="9"/>
      <c r="R57" s="10"/>
      <c r="S57" s="10"/>
      <c r="T57" s="10"/>
    </row>
    <row r="58" spans="1:33" ht="19.899999999999999" customHeight="1" x14ac:dyDescent="0.15">
      <c r="A58" s="22" t="s">
        <v>80</v>
      </c>
      <c r="B58" s="204"/>
      <c r="C58" s="204"/>
      <c r="D58" s="205"/>
      <c r="E58" s="22" t="s">
        <v>81</v>
      </c>
      <c r="F58" s="204"/>
      <c r="G58" s="204"/>
      <c r="H58" s="204"/>
      <c r="I58" s="204"/>
      <c r="J58" s="204"/>
      <c r="K58" s="204"/>
      <c r="L58" s="204"/>
      <c r="M58" s="204"/>
      <c r="N58" s="204"/>
      <c r="O58" s="204"/>
      <c r="P58" s="23"/>
      <c r="Q58" s="205"/>
      <c r="R58" s="200" t="s">
        <v>26</v>
      </c>
      <c r="S58" s="16" t="s">
        <v>330</v>
      </c>
      <c r="T58" s="16" t="s">
        <v>27</v>
      </c>
      <c r="U58" s="16" t="s">
        <v>61</v>
      </c>
    </row>
    <row r="59" spans="1:33" s="206" customFormat="1" ht="19.899999999999999" customHeight="1" x14ac:dyDescent="0.15">
      <c r="A59" s="12" t="s">
        <v>16</v>
      </c>
      <c r="B59" s="207"/>
      <c r="C59" s="207"/>
      <c r="D59" s="208"/>
      <c r="E59" s="27" t="s">
        <v>20</v>
      </c>
      <c r="F59" s="209"/>
      <c r="G59" s="209"/>
      <c r="H59" s="209"/>
      <c r="I59" s="209"/>
      <c r="J59" s="209"/>
      <c r="K59" s="209"/>
      <c r="L59" s="209"/>
      <c r="M59" s="209"/>
      <c r="N59" s="209"/>
      <c r="O59" s="209"/>
      <c r="P59" s="209"/>
      <c r="Q59" s="209"/>
      <c r="R59" s="32" t="s">
        <v>220</v>
      </c>
      <c r="S59" s="32" t="s">
        <v>220</v>
      </c>
      <c r="T59" s="32" t="s">
        <v>220</v>
      </c>
      <c r="U59" s="32" t="s">
        <v>220</v>
      </c>
      <c r="W59" s="210" t="s">
        <v>130</v>
      </c>
      <c r="X59" s="210" t="s">
        <v>131</v>
      </c>
      <c r="Y59" s="210" t="str">
        <f>IF(ISERROR(MATCH("■",R59:U59,0)),"",4-MATCH("■",R59:U59,0))</f>
        <v/>
      </c>
      <c r="Z59" s="206" t="e">
        <f>VLOOKUP(Y59,$AB$59:$AC$63,2,FALSE)</f>
        <v>#N/A</v>
      </c>
      <c r="AB59" s="211">
        <v>3</v>
      </c>
      <c r="AC59" s="212" t="s">
        <v>154</v>
      </c>
    </row>
    <row r="60" spans="1:33" s="206" customFormat="1" ht="19.899999999999999" customHeight="1" x14ac:dyDescent="0.15">
      <c r="A60" s="213"/>
      <c r="B60" s="214"/>
      <c r="C60" s="214"/>
      <c r="D60" s="215"/>
      <c r="E60" s="27" t="s">
        <v>124</v>
      </c>
      <c r="F60" s="209"/>
      <c r="G60" s="209"/>
      <c r="H60" s="209"/>
      <c r="I60" s="209"/>
      <c r="J60" s="209"/>
      <c r="K60" s="209"/>
      <c r="L60" s="209"/>
      <c r="M60" s="209"/>
      <c r="N60" s="209"/>
      <c r="O60" s="209"/>
      <c r="P60" s="209"/>
      <c r="Q60" s="209"/>
      <c r="R60" s="32" t="s">
        <v>220</v>
      </c>
      <c r="S60" s="32" t="s">
        <v>220</v>
      </c>
      <c r="T60" s="32" t="s">
        <v>220</v>
      </c>
      <c r="U60" s="32" t="s">
        <v>220</v>
      </c>
      <c r="W60" s="210" t="s">
        <v>130</v>
      </c>
      <c r="X60" s="210" t="s">
        <v>131</v>
      </c>
      <c r="Y60" s="210" t="str">
        <f t="shared" ref="Y60:Y67" si="0">IF(ISERROR(MATCH("■",R60:U60,0)),"",4-MATCH("■",R60:U60,0))</f>
        <v/>
      </c>
      <c r="Z60" s="206" t="e">
        <f t="shared" ref="Z60:Z67" si="1">VLOOKUP(Y60,$AB$59:$AC$63,2,FALSE)</f>
        <v>#N/A</v>
      </c>
      <c r="AB60" s="216">
        <v>2</v>
      </c>
      <c r="AC60" s="217" t="s">
        <v>330</v>
      </c>
    </row>
    <row r="61" spans="1:33" s="206" customFormat="1" ht="19.899999999999999" customHeight="1" x14ac:dyDescent="0.15">
      <c r="A61" s="218"/>
      <c r="B61" s="219"/>
      <c r="C61" s="219"/>
      <c r="D61" s="220"/>
      <c r="E61" s="15" t="s">
        <v>19</v>
      </c>
      <c r="F61" s="219"/>
      <c r="G61" s="219"/>
      <c r="H61" s="219"/>
      <c r="I61" s="219"/>
      <c r="J61" s="219"/>
      <c r="K61" s="219"/>
      <c r="L61" s="219"/>
      <c r="M61" s="219"/>
      <c r="N61" s="219"/>
      <c r="O61" s="219"/>
      <c r="P61" s="219"/>
      <c r="Q61" s="219"/>
      <c r="R61" s="32" t="s">
        <v>220</v>
      </c>
      <c r="S61" s="32" t="s">
        <v>220</v>
      </c>
      <c r="T61" s="32" t="s">
        <v>220</v>
      </c>
      <c r="U61" s="32" t="s">
        <v>220</v>
      </c>
      <c r="W61" s="210" t="s">
        <v>132</v>
      </c>
      <c r="X61" s="210" t="s">
        <v>131</v>
      </c>
      <c r="Y61" s="210" t="str">
        <f t="shared" si="0"/>
        <v/>
      </c>
      <c r="Z61" s="206" t="e">
        <f t="shared" si="1"/>
        <v>#N/A</v>
      </c>
      <c r="AB61" s="216">
        <v>1</v>
      </c>
      <c r="AC61" s="217" t="s">
        <v>155</v>
      </c>
    </row>
    <row r="62" spans="1:33" s="206" customFormat="1" ht="19.899999999999999" customHeight="1" x14ac:dyDescent="0.15">
      <c r="A62" s="12" t="s">
        <v>17</v>
      </c>
      <c r="B62" s="207"/>
      <c r="C62" s="207"/>
      <c r="D62" s="208"/>
      <c r="E62" s="27" t="s">
        <v>21</v>
      </c>
      <c r="F62" s="209"/>
      <c r="G62" s="209"/>
      <c r="H62" s="209"/>
      <c r="I62" s="209"/>
      <c r="J62" s="209"/>
      <c r="K62" s="209"/>
      <c r="L62" s="209"/>
      <c r="M62" s="209"/>
      <c r="N62" s="209"/>
      <c r="O62" s="209"/>
      <c r="P62" s="209"/>
      <c r="Q62" s="209"/>
      <c r="R62" s="32" t="s">
        <v>220</v>
      </c>
      <c r="S62" s="32" t="s">
        <v>220</v>
      </c>
      <c r="T62" s="32" t="s">
        <v>220</v>
      </c>
      <c r="U62" s="32" t="s">
        <v>220</v>
      </c>
      <c r="W62" s="210" t="s">
        <v>130</v>
      </c>
      <c r="X62" s="210" t="s">
        <v>131</v>
      </c>
      <c r="Y62" s="210" t="str">
        <f t="shared" si="0"/>
        <v/>
      </c>
      <c r="Z62" s="206" t="e">
        <f>VLOOKUP(Y62,$AB$59:$AC$63,2,FALSE)</f>
        <v>#N/A</v>
      </c>
      <c r="AB62" s="216">
        <v>0</v>
      </c>
      <c r="AC62" s="217" t="s">
        <v>156</v>
      </c>
    </row>
    <row r="63" spans="1:33" s="206" customFormat="1" ht="19.899999999999999" customHeight="1" x14ac:dyDescent="0.15">
      <c r="A63" s="213"/>
      <c r="B63" s="214"/>
      <c r="C63" s="214"/>
      <c r="D63" s="215"/>
      <c r="E63" s="27" t="s">
        <v>22</v>
      </c>
      <c r="F63" s="209"/>
      <c r="G63" s="209"/>
      <c r="H63" s="209"/>
      <c r="I63" s="209"/>
      <c r="J63" s="209"/>
      <c r="K63" s="209"/>
      <c r="L63" s="209"/>
      <c r="M63" s="209"/>
      <c r="N63" s="209"/>
      <c r="O63" s="209"/>
      <c r="P63" s="209"/>
      <c r="Q63" s="209"/>
      <c r="R63" s="32" t="s">
        <v>220</v>
      </c>
      <c r="S63" s="32" t="s">
        <v>220</v>
      </c>
      <c r="T63" s="32" t="s">
        <v>220</v>
      </c>
      <c r="U63" s="32" t="s">
        <v>220</v>
      </c>
      <c r="W63" s="210" t="s">
        <v>130</v>
      </c>
      <c r="X63" s="210" t="s">
        <v>131</v>
      </c>
      <c r="Y63" s="210" t="str">
        <f t="shared" si="0"/>
        <v/>
      </c>
      <c r="Z63" s="206" t="e">
        <f t="shared" si="1"/>
        <v>#N/A</v>
      </c>
      <c r="AB63" s="221"/>
      <c r="AC63" s="222"/>
    </row>
    <row r="64" spans="1:33" s="206" customFormat="1" ht="19.899999999999999" customHeight="1" x14ac:dyDescent="0.15">
      <c r="A64" s="213"/>
      <c r="B64" s="214"/>
      <c r="C64" s="214"/>
      <c r="D64" s="215"/>
      <c r="E64" s="27" t="s">
        <v>23</v>
      </c>
      <c r="F64" s="209"/>
      <c r="G64" s="209"/>
      <c r="H64" s="209"/>
      <c r="I64" s="209"/>
      <c r="J64" s="209"/>
      <c r="K64" s="209"/>
      <c r="L64" s="209"/>
      <c r="M64" s="209"/>
      <c r="N64" s="209"/>
      <c r="O64" s="209"/>
      <c r="P64" s="209"/>
      <c r="Q64" s="209"/>
      <c r="R64" s="32" t="s">
        <v>220</v>
      </c>
      <c r="S64" s="32" t="s">
        <v>220</v>
      </c>
      <c r="T64" s="32" t="s">
        <v>220</v>
      </c>
      <c r="U64" s="32" t="s">
        <v>220</v>
      </c>
      <c r="W64" s="210" t="s">
        <v>130</v>
      </c>
      <c r="X64" s="210" t="s">
        <v>131</v>
      </c>
      <c r="Y64" s="210" t="str">
        <f t="shared" si="0"/>
        <v/>
      </c>
      <c r="Z64" s="206" t="e">
        <f t="shared" si="1"/>
        <v>#N/A</v>
      </c>
      <c r="AB64" s="210"/>
    </row>
    <row r="65" spans="1:35" s="206" customFormat="1" ht="19.899999999999999" customHeight="1" x14ac:dyDescent="0.15">
      <c r="A65" s="213"/>
      <c r="B65" s="214"/>
      <c r="C65" s="214"/>
      <c r="D65" s="215"/>
      <c r="E65" s="15" t="s">
        <v>24</v>
      </c>
      <c r="F65" s="219"/>
      <c r="G65" s="219"/>
      <c r="H65" s="219"/>
      <c r="I65" s="219"/>
      <c r="J65" s="219"/>
      <c r="K65" s="219"/>
      <c r="L65" s="219"/>
      <c r="M65" s="219"/>
      <c r="N65" s="219"/>
      <c r="O65" s="219"/>
      <c r="P65" s="219"/>
      <c r="Q65" s="219"/>
      <c r="R65" s="32" t="s">
        <v>220</v>
      </c>
      <c r="S65" s="32" t="s">
        <v>220</v>
      </c>
      <c r="T65" s="32" t="s">
        <v>220</v>
      </c>
      <c r="U65" s="32" t="s">
        <v>220</v>
      </c>
      <c r="W65" s="210" t="s">
        <v>130</v>
      </c>
      <c r="X65" s="210" t="s">
        <v>131</v>
      </c>
      <c r="Y65" s="210" t="str">
        <f t="shared" si="0"/>
        <v/>
      </c>
      <c r="Z65" s="206" t="e">
        <f t="shared" si="1"/>
        <v>#N/A</v>
      </c>
      <c r="AB65" s="210"/>
    </row>
    <row r="66" spans="1:35" s="206" customFormat="1" ht="19.899999999999999" customHeight="1" x14ac:dyDescent="0.15">
      <c r="A66" s="218"/>
      <c r="B66" s="219"/>
      <c r="C66" s="219"/>
      <c r="D66" s="220"/>
      <c r="E66" s="15" t="s">
        <v>352</v>
      </c>
      <c r="F66" s="219"/>
      <c r="G66" s="219"/>
      <c r="H66" s="219"/>
      <c r="I66" s="219"/>
      <c r="J66" s="219"/>
      <c r="K66" s="219"/>
      <c r="L66" s="219"/>
      <c r="M66" s="219"/>
      <c r="N66" s="219"/>
      <c r="O66" s="219"/>
      <c r="P66" s="219"/>
      <c r="Q66" s="219"/>
      <c r="R66" s="32" t="s">
        <v>220</v>
      </c>
      <c r="S66" s="32" t="s">
        <v>220</v>
      </c>
      <c r="T66" s="32" t="s">
        <v>220</v>
      </c>
      <c r="U66" s="32" t="s">
        <v>220</v>
      </c>
      <c r="W66" s="210" t="s">
        <v>130</v>
      </c>
      <c r="X66" s="210" t="s">
        <v>131</v>
      </c>
      <c r="Y66" s="210" t="str">
        <f t="shared" si="0"/>
        <v/>
      </c>
      <c r="Z66" s="206" t="e">
        <f t="shared" ref="Z66" si="2">VLOOKUP(Y66,$AB$59:$AC$63,2,FALSE)</f>
        <v>#N/A</v>
      </c>
      <c r="AB66" s="210"/>
    </row>
    <row r="67" spans="1:35" s="206" customFormat="1" ht="19.899999999999999" customHeight="1" x14ac:dyDescent="0.15">
      <c r="A67" s="15" t="s">
        <v>18</v>
      </c>
      <c r="B67" s="219"/>
      <c r="C67" s="219"/>
      <c r="D67" s="220"/>
      <c r="E67" s="15" t="s">
        <v>25</v>
      </c>
      <c r="F67" s="219"/>
      <c r="G67" s="219"/>
      <c r="H67" s="219"/>
      <c r="I67" s="219"/>
      <c r="J67" s="219"/>
      <c r="K67" s="219"/>
      <c r="L67" s="219"/>
      <c r="M67" s="219"/>
      <c r="N67" s="219"/>
      <c r="O67" s="219"/>
      <c r="P67" s="219"/>
      <c r="Q67" s="219"/>
      <c r="R67" s="32" t="s">
        <v>220</v>
      </c>
      <c r="S67" s="32" t="s">
        <v>220</v>
      </c>
      <c r="T67" s="32" t="s">
        <v>220</v>
      </c>
      <c r="U67" s="32" t="s">
        <v>220</v>
      </c>
      <c r="W67" s="210" t="s">
        <v>133</v>
      </c>
      <c r="X67" s="210" t="s">
        <v>131</v>
      </c>
      <c r="Y67" s="210" t="str">
        <f t="shared" si="0"/>
        <v/>
      </c>
      <c r="Z67" s="206" t="e">
        <f t="shared" si="1"/>
        <v>#N/A</v>
      </c>
      <c r="AB67" s="210"/>
    </row>
    <row r="68" spans="1:35" s="206" customFormat="1" ht="16.149999999999999" customHeight="1" x14ac:dyDescent="0.15">
      <c r="B68" s="9" t="s">
        <v>26</v>
      </c>
      <c r="C68" s="9" t="s">
        <v>52</v>
      </c>
      <c r="D68" s="9"/>
      <c r="E68" s="9"/>
      <c r="F68" s="9"/>
      <c r="G68" s="9"/>
      <c r="H68" s="9"/>
      <c r="W68" s="210"/>
      <c r="X68" s="210"/>
      <c r="Y68" s="210"/>
      <c r="AB68" s="210"/>
    </row>
    <row r="69" spans="1:35" s="206" customFormat="1" ht="16.149999999999999" customHeight="1" x14ac:dyDescent="0.15">
      <c r="B69" s="9" t="s">
        <v>330</v>
      </c>
      <c r="C69" s="9" t="s">
        <v>123</v>
      </c>
      <c r="D69" s="9"/>
      <c r="E69" s="9"/>
      <c r="F69" s="9"/>
      <c r="G69" s="9"/>
      <c r="H69" s="9"/>
      <c r="I69" s="9"/>
      <c r="W69" s="210"/>
      <c r="X69" s="210"/>
      <c r="Y69" s="210"/>
      <c r="AB69" s="210"/>
    </row>
    <row r="70" spans="1:35" s="206" customFormat="1" ht="16.149999999999999" customHeight="1" x14ac:dyDescent="0.15">
      <c r="B70" s="9" t="s">
        <v>51</v>
      </c>
      <c r="C70" s="9" t="s">
        <v>53</v>
      </c>
      <c r="D70" s="9"/>
      <c r="E70" s="9"/>
      <c r="F70" s="9"/>
      <c r="G70" s="9"/>
      <c r="H70" s="9"/>
      <c r="I70" s="9"/>
      <c r="W70" s="210"/>
      <c r="X70" s="210"/>
      <c r="Y70" s="210"/>
      <c r="AB70" s="210"/>
    </row>
    <row r="71" spans="1:35" s="206" customFormat="1" ht="16.149999999999999" customHeight="1" x14ac:dyDescent="0.15">
      <c r="B71" s="9" t="s">
        <v>61</v>
      </c>
      <c r="C71" s="9" t="s">
        <v>404</v>
      </c>
      <c r="I71" s="9"/>
      <c r="W71" s="210"/>
      <c r="X71" s="210"/>
      <c r="Y71" s="210"/>
      <c r="AB71" s="210"/>
    </row>
    <row r="72" spans="1:35" s="1" customFormat="1" ht="4.9000000000000004" customHeight="1" x14ac:dyDescent="0.15">
      <c r="A72" s="201"/>
      <c r="B72" s="201"/>
      <c r="D72" s="201"/>
      <c r="E72" s="201"/>
      <c r="F72" s="201"/>
      <c r="G72" s="201"/>
      <c r="H72" s="201"/>
      <c r="I72" s="201"/>
      <c r="J72" s="201"/>
      <c r="K72" s="201"/>
      <c r="L72" s="201"/>
      <c r="M72" s="201"/>
      <c r="N72" s="201"/>
      <c r="O72" s="201"/>
      <c r="P72" s="201"/>
      <c r="Q72" s="201"/>
      <c r="R72" s="201"/>
      <c r="S72" s="201"/>
      <c r="T72" s="201"/>
      <c r="U72" s="8"/>
      <c r="V72" s="8"/>
      <c r="W72" s="39"/>
      <c r="X72" s="39"/>
      <c r="Y72" s="39"/>
      <c r="Z72" s="8"/>
      <c r="AA72" s="8"/>
      <c r="AB72" s="39"/>
      <c r="AC72" s="8"/>
      <c r="AD72" s="8"/>
      <c r="AE72" s="2"/>
      <c r="AF72" s="2"/>
      <c r="AG72" s="2"/>
    </row>
    <row r="73" spans="1:35" s="1" customFormat="1" ht="51.6" customHeight="1" x14ac:dyDescent="0.15">
      <c r="A73" s="315" t="s">
        <v>333</v>
      </c>
      <c r="B73" s="315"/>
      <c r="C73" s="315"/>
      <c r="D73" s="315"/>
      <c r="E73" s="315"/>
      <c r="F73" s="315"/>
      <c r="G73" s="315"/>
      <c r="H73" s="315"/>
      <c r="I73" s="315"/>
      <c r="J73" s="315"/>
      <c r="K73" s="315"/>
      <c r="L73" s="315"/>
      <c r="M73" s="315"/>
      <c r="N73" s="315"/>
      <c r="O73" s="315"/>
      <c r="P73" s="315"/>
      <c r="Q73" s="315"/>
      <c r="R73" s="315"/>
      <c r="S73" s="315"/>
      <c r="T73" s="315"/>
      <c r="U73" s="315"/>
      <c r="V73" s="8"/>
      <c r="W73" s="39"/>
      <c r="X73" s="39"/>
      <c r="Y73" s="39"/>
      <c r="Z73" s="39"/>
      <c r="AA73" s="8"/>
      <c r="AB73" s="39"/>
      <c r="AC73" s="8"/>
      <c r="AD73" s="8"/>
      <c r="AE73" s="2"/>
      <c r="AF73" s="2"/>
      <c r="AG73" s="2"/>
    </row>
    <row r="74" spans="1:35" ht="4.9000000000000004" customHeight="1" x14ac:dyDescent="0.15">
      <c r="P74" s="9"/>
      <c r="R74" s="10"/>
      <c r="S74" s="10"/>
      <c r="T74" s="10"/>
      <c r="W74" s="39"/>
      <c r="X74" s="39"/>
      <c r="Y74" s="39"/>
      <c r="Z74" s="39"/>
    </row>
    <row r="75" spans="1:35" s="206" customFormat="1" ht="19.899999999999999" customHeight="1" x14ac:dyDescent="0.15">
      <c r="A75" s="9"/>
      <c r="G75" s="33" t="s">
        <v>220</v>
      </c>
      <c r="H75" s="9" t="s">
        <v>334</v>
      </c>
      <c r="I75" s="9"/>
      <c r="J75" s="9"/>
      <c r="K75" s="9"/>
      <c r="L75" s="9"/>
      <c r="W75" s="37" t="s">
        <v>132</v>
      </c>
      <c r="X75" s="37" t="s">
        <v>131</v>
      </c>
      <c r="Y75" s="37" t="str">
        <f>IF(G75="■",3,IF(G76="■",2,IF(G77="■",1,IF(G78="■",0,"-"))))</f>
        <v>-</v>
      </c>
      <c r="Z75" s="11" t="str">
        <f>VLOOKUP(Y75,$AB$75:$AC$79,2,FALSE)</f>
        <v>-</v>
      </c>
      <c r="AB75" s="211">
        <v>3</v>
      </c>
      <c r="AC75" s="208" t="s">
        <v>345</v>
      </c>
    </row>
    <row r="76" spans="1:35" s="206" customFormat="1" ht="19.899999999999999" customHeight="1" x14ac:dyDescent="0.15">
      <c r="G76" s="33" t="s">
        <v>220</v>
      </c>
      <c r="H76" s="9" t="s">
        <v>335</v>
      </c>
      <c r="I76" s="9"/>
      <c r="J76" s="9"/>
      <c r="K76" s="9"/>
      <c r="L76" s="9"/>
      <c r="W76" s="210"/>
      <c r="X76" s="210"/>
      <c r="Y76" s="210"/>
      <c r="AB76" s="216">
        <v>2</v>
      </c>
      <c r="AC76" s="215" t="s">
        <v>341</v>
      </c>
    </row>
    <row r="77" spans="1:35" s="206" customFormat="1" ht="19.899999999999999" customHeight="1" x14ac:dyDescent="0.15">
      <c r="G77" s="33" t="s">
        <v>220</v>
      </c>
      <c r="H77" s="9" t="s">
        <v>336</v>
      </c>
      <c r="I77" s="9"/>
      <c r="J77" s="9"/>
      <c r="K77" s="9"/>
      <c r="L77" s="9"/>
      <c r="W77" s="210"/>
      <c r="X77" s="210"/>
      <c r="Y77" s="210"/>
      <c r="AB77" s="216">
        <v>1</v>
      </c>
      <c r="AC77" s="215" t="s">
        <v>346</v>
      </c>
    </row>
    <row r="78" spans="1:35" s="206" customFormat="1" ht="19.899999999999999" customHeight="1" x14ac:dyDescent="0.15">
      <c r="G78" s="33" t="s">
        <v>220</v>
      </c>
      <c r="H78" s="9" t="s">
        <v>337</v>
      </c>
      <c r="I78" s="9"/>
      <c r="J78" s="9"/>
      <c r="K78" s="9"/>
      <c r="L78" s="9"/>
      <c r="M78" s="214"/>
      <c r="N78" s="214"/>
      <c r="O78" s="214"/>
      <c r="P78" s="214"/>
      <c r="Q78" s="214"/>
      <c r="R78" s="214"/>
      <c r="S78" s="214"/>
      <c r="T78" s="214"/>
      <c r="W78" s="210"/>
      <c r="X78" s="210"/>
      <c r="Y78" s="210"/>
      <c r="AB78" s="221">
        <v>0</v>
      </c>
      <c r="AC78" s="220" t="s">
        <v>347</v>
      </c>
    </row>
    <row r="79" spans="1:35" s="206" customFormat="1" ht="16.149999999999999" customHeight="1" x14ac:dyDescent="0.15">
      <c r="A79" s="9"/>
      <c r="E79" s="9"/>
      <c r="F79" s="9"/>
      <c r="G79" s="9"/>
      <c r="H79" s="9"/>
      <c r="I79" s="9"/>
      <c r="J79" s="9"/>
      <c r="K79" s="25"/>
      <c r="L79" s="25"/>
      <c r="M79" s="25"/>
      <c r="N79" s="25"/>
      <c r="O79" s="25"/>
      <c r="P79" s="25"/>
      <c r="Q79" s="25"/>
      <c r="R79" s="25"/>
      <c r="S79" s="25"/>
      <c r="T79" s="25"/>
      <c r="W79" s="210"/>
      <c r="X79" s="210"/>
      <c r="Y79" s="210"/>
      <c r="AB79" s="221" t="s">
        <v>157</v>
      </c>
      <c r="AC79" s="222" t="s">
        <v>157</v>
      </c>
      <c r="AD79" s="214"/>
      <c r="AE79" s="7"/>
      <c r="AF79" s="214"/>
      <c r="AG79" s="7"/>
      <c r="AH79" s="214"/>
      <c r="AI79" s="214"/>
    </row>
    <row r="80" spans="1:35" s="1" customFormat="1" ht="34.15" customHeight="1" x14ac:dyDescent="0.15">
      <c r="A80" s="315" t="s">
        <v>338</v>
      </c>
      <c r="B80" s="315"/>
      <c r="C80" s="315"/>
      <c r="D80" s="315"/>
      <c r="E80" s="315"/>
      <c r="F80" s="315"/>
      <c r="G80" s="315"/>
      <c r="H80" s="315"/>
      <c r="I80" s="315"/>
      <c r="J80" s="315"/>
      <c r="K80" s="315"/>
      <c r="L80" s="315"/>
      <c r="M80" s="315"/>
      <c r="N80" s="315"/>
      <c r="O80" s="315"/>
      <c r="P80" s="315"/>
      <c r="Q80" s="315"/>
      <c r="R80" s="315"/>
      <c r="S80" s="315"/>
      <c r="T80" s="315"/>
      <c r="U80" s="315"/>
      <c r="V80" s="8"/>
      <c r="W80" s="39"/>
      <c r="X80" s="39"/>
      <c r="Y80" s="39"/>
      <c r="Z80" s="8"/>
      <c r="AA80" s="8"/>
      <c r="AB80" s="39"/>
      <c r="AC80" s="8"/>
      <c r="AD80" s="8"/>
      <c r="AE80" s="2"/>
      <c r="AF80" s="2"/>
      <c r="AG80" s="2"/>
    </row>
    <row r="81" spans="1:35" ht="4.9000000000000004" customHeight="1" x14ac:dyDescent="0.15">
      <c r="P81" s="9"/>
      <c r="R81" s="10"/>
      <c r="S81" s="10"/>
      <c r="T81" s="10"/>
    </row>
    <row r="82" spans="1:35" s="206" customFormat="1" ht="19.899999999999999" customHeight="1" x14ac:dyDescent="0.15">
      <c r="A82" s="9" t="s">
        <v>99</v>
      </c>
      <c r="G82" s="33" t="s">
        <v>220</v>
      </c>
      <c r="H82" s="9" t="s">
        <v>28</v>
      </c>
      <c r="I82" s="9"/>
      <c r="J82" s="9"/>
      <c r="K82" s="9"/>
      <c r="L82" s="9"/>
      <c r="W82" s="37" t="s">
        <v>132</v>
      </c>
      <c r="X82" s="37" t="s">
        <v>131</v>
      </c>
      <c r="Y82" s="37" t="str">
        <f>IF(G82="■",3,IF(G83="■",1.5,IF(G84="■",0,"-")))</f>
        <v>-</v>
      </c>
      <c r="Z82" s="11" t="str">
        <f>VLOOKUP(Y82,$AB$82:$AC$85,2,FALSE)</f>
        <v>-</v>
      </c>
      <c r="AB82" s="211">
        <v>0</v>
      </c>
      <c r="AC82" s="208" t="s">
        <v>166</v>
      </c>
    </row>
    <row r="83" spans="1:35" s="206" customFormat="1" ht="19.899999999999999" customHeight="1" x14ac:dyDescent="0.15">
      <c r="G83" s="33" t="s">
        <v>220</v>
      </c>
      <c r="H83" s="9" t="s">
        <v>29</v>
      </c>
      <c r="I83" s="9"/>
      <c r="J83" s="9"/>
      <c r="K83" s="9"/>
      <c r="L83" s="9"/>
      <c r="W83" s="210"/>
      <c r="X83" s="210"/>
      <c r="Y83" s="210"/>
      <c r="AB83" s="216">
        <v>1.5</v>
      </c>
      <c r="AC83" s="215" t="s">
        <v>159</v>
      </c>
    </row>
    <row r="84" spans="1:35" s="206" customFormat="1" ht="19.899999999999999" customHeight="1" x14ac:dyDescent="0.15">
      <c r="G84" s="33" t="s">
        <v>220</v>
      </c>
      <c r="H84" s="9" t="s">
        <v>30</v>
      </c>
      <c r="I84" s="9"/>
      <c r="J84" s="9"/>
      <c r="K84" s="9"/>
      <c r="L84" s="9"/>
      <c r="M84" s="214"/>
      <c r="N84" s="214"/>
      <c r="O84" s="214"/>
      <c r="P84" s="214"/>
      <c r="Q84" s="214"/>
      <c r="R84" s="214"/>
      <c r="S84" s="214"/>
      <c r="T84" s="214"/>
      <c r="W84" s="210"/>
      <c r="X84" s="210"/>
      <c r="Y84" s="210"/>
      <c r="AB84" s="216">
        <v>3</v>
      </c>
      <c r="AC84" s="215" t="s">
        <v>165</v>
      </c>
    </row>
    <row r="85" spans="1:35" s="206" customFormat="1" ht="10.15" customHeight="1" x14ac:dyDescent="0.15">
      <c r="M85" s="214"/>
      <c r="N85" s="214"/>
      <c r="O85" s="214"/>
      <c r="P85" s="214"/>
      <c r="Q85" s="214"/>
      <c r="R85" s="214"/>
      <c r="S85" s="214"/>
      <c r="T85" s="214"/>
      <c r="W85" s="210"/>
      <c r="X85" s="210"/>
      <c r="Y85" s="210"/>
      <c r="AB85" s="221" t="s">
        <v>177</v>
      </c>
      <c r="AC85" s="222" t="s">
        <v>158</v>
      </c>
      <c r="AD85" s="214"/>
      <c r="AE85" s="214"/>
      <c r="AF85" s="214"/>
      <c r="AG85" s="214"/>
      <c r="AH85" s="214"/>
      <c r="AI85" s="214"/>
    </row>
    <row r="86" spans="1:35" s="206" customFormat="1" ht="19.899999999999999" customHeight="1" x14ac:dyDescent="0.15">
      <c r="A86" s="9" t="s">
        <v>407</v>
      </c>
      <c r="D86" s="9"/>
      <c r="E86" s="9"/>
      <c r="G86" s="254" t="s">
        <v>83</v>
      </c>
      <c r="H86" s="255"/>
      <c r="I86" s="256"/>
      <c r="J86" s="259"/>
      <c r="K86" s="260"/>
      <c r="L86" s="260"/>
      <c r="M86" s="260"/>
      <c r="N86" s="26" t="s">
        <v>82</v>
      </c>
      <c r="O86" s="257" t="s">
        <v>332</v>
      </c>
      <c r="P86" s="258"/>
      <c r="Q86" s="258"/>
      <c r="R86" s="258"/>
      <c r="S86" s="258"/>
      <c r="T86" s="258"/>
      <c r="W86" s="210"/>
      <c r="X86" s="210"/>
      <c r="Y86" s="210"/>
      <c r="AB86" s="210"/>
      <c r="AD86" s="214"/>
      <c r="AE86" s="214"/>
      <c r="AF86" s="214"/>
      <c r="AG86" s="214"/>
      <c r="AH86" s="214"/>
      <c r="AI86" s="214"/>
    </row>
    <row r="87" spans="1:35" s="206" customFormat="1" ht="19.899999999999999" customHeight="1" x14ac:dyDescent="0.15">
      <c r="A87" s="9"/>
      <c r="E87" s="9"/>
      <c r="F87" s="9"/>
      <c r="G87" s="254" t="s">
        <v>84</v>
      </c>
      <c r="H87" s="255"/>
      <c r="I87" s="256"/>
      <c r="J87" s="259"/>
      <c r="K87" s="260"/>
      <c r="L87" s="260"/>
      <c r="M87" s="260"/>
      <c r="N87" s="26" t="s">
        <v>82</v>
      </c>
      <c r="O87" s="257"/>
      <c r="P87" s="258"/>
      <c r="Q87" s="258"/>
      <c r="R87" s="258"/>
      <c r="S87" s="258"/>
      <c r="T87" s="258"/>
      <c r="W87" s="210"/>
      <c r="X87" s="210"/>
      <c r="Y87" s="210"/>
      <c r="AB87" s="210"/>
      <c r="AD87" s="214"/>
      <c r="AE87" s="7"/>
      <c r="AF87" s="214"/>
      <c r="AG87" s="7"/>
      <c r="AH87" s="214"/>
      <c r="AI87" s="214"/>
    </row>
    <row r="88" spans="1:35" s="206" customFormat="1" ht="19.899999999999999" customHeight="1" x14ac:dyDescent="0.15">
      <c r="A88" s="9"/>
      <c r="E88" s="9"/>
      <c r="F88" s="9"/>
      <c r="G88" s="254" t="s">
        <v>85</v>
      </c>
      <c r="H88" s="255"/>
      <c r="I88" s="256"/>
      <c r="J88" s="259"/>
      <c r="K88" s="260"/>
      <c r="L88" s="260"/>
      <c r="M88" s="260"/>
      <c r="N88" s="26" t="s">
        <v>82</v>
      </c>
      <c r="O88" s="251" t="s">
        <v>417</v>
      </c>
      <c r="Q88" s="225"/>
      <c r="R88" s="225"/>
      <c r="S88" s="225"/>
      <c r="T88" s="225"/>
      <c r="W88" s="210"/>
      <c r="X88" s="210"/>
      <c r="Y88" s="210"/>
      <c r="AB88" s="210"/>
      <c r="AD88" s="214"/>
      <c r="AE88" s="7"/>
      <c r="AF88" s="214"/>
      <c r="AG88" s="7"/>
      <c r="AH88" s="214"/>
      <c r="AI88" s="214"/>
    </row>
    <row r="89" spans="1:35" s="206" customFormat="1" ht="19.899999999999999" customHeight="1" x14ac:dyDescent="0.15">
      <c r="A89" s="9"/>
      <c r="E89" s="9"/>
      <c r="F89" s="9"/>
      <c r="G89" s="254" t="s">
        <v>429</v>
      </c>
      <c r="H89" s="255"/>
      <c r="I89" s="256"/>
      <c r="J89" s="259"/>
      <c r="K89" s="260"/>
      <c r="L89" s="260"/>
      <c r="M89" s="260"/>
      <c r="N89" s="26" t="s">
        <v>82</v>
      </c>
      <c r="O89" s="224"/>
      <c r="P89" s="225"/>
      <c r="Q89" s="225"/>
      <c r="R89" s="225"/>
      <c r="S89" s="225"/>
      <c r="T89" s="225"/>
      <c r="W89" s="210"/>
      <c r="X89" s="210"/>
      <c r="Y89" s="210"/>
      <c r="AB89" s="210"/>
      <c r="AD89" s="214"/>
      <c r="AE89" s="7"/>
      <c r="AF89" s="214"/>
      <c r="AG89" s="7"/>
      <c r="AH89" s="214"/>
      <c r="AI89" s="214"/>
    </row>
    <row r="90" spans="1:35" s="206" customFormat="1" ht="19.899999999999999" customHeight="1" x14ac:dyDescent="0.15">
      <c r="A90" s="9"/>
      <c r="E90" s="9"/>
      <c r="F90" s="9"/>
      <c r="G90" s="254" t="s">
        <v>430</v>
      </c>
      <c r="H90" s="255"/>
      <c r="I90" s="256"/>
      <c r="J90" s="259"/>
      <c r="K90" s="260"/>
      <c r="L90" s="260"/>
      <c r="M90" s="260"/>
      <c r="N90" s="26" t="s">
        <v>82</v>
      </c>
      <c r="S90" s="25"/>
      <c r="T90" s="25"/>
      <c r="W90" s="210"/>
      <c r="X90" s="210"/>
      <c r="Y90" s="210"/>
      <c r="AB90" s="210"/>
      <c r="AD90" s="214"/>
      <c r="AE90" s="7"/>
      <c r="AF90" s="214"/>
      <c r="AG90" s="7"/>
      <c r="AH90" s="214"/>
      <c r="AI90" s="214"/>
    </row>
    <row r="91" spans="1:35" s="206" customFormat="1" ht="10.15" customHeight="1" x14ac:dyDescent="0.15">
      <c r="M91" s="214"/>
      <c r="N91" s="214"/>
      <c r="O91" s="214"/>
      <c r="P91" s="214"/>
      <c r="Q91" s="214"/>
      <c r="R91" s="214"/>
      <c r="S91" s="214"/>
      <c r="T91" s="214"/>
      <c r="W91" s="210"/>
      <c r="X91" s="210"/>
      <c r="Y91" s="210"/>
      <c r="AB91" s="210"/>
      <c r="AD91" s="214"/>
      <c r="AE91" s="7"/>
      <c r="AF91" s="214"/>
      <c r="AG91" s="214"/>
      <c r="AH91" s="214"/>
      <c r="AI91" s="214"/>
    </row>
    <row r="92" spans="1:35" s="206" customFormat="1" ht="19.899999999999999" customHeight="1" x14ac:dyDescent="0.15">
      <c r="A92" s="9" t="s">
        <v>408</v>
      </c>
      <c r="E92" s="9"/>
      <c r="F92" s="9"/>
      <c r="G92" s="226"/>
      <c r="H92" s="226"/>
      <c r="I92" s="227"/>
      <c r="J92" s="38"/>
      <c r="K92" s="38"/>
      <c r="L92" s="228" t="s">
        <v>236</v>
      </c>
      <c r="M92" s="38"/>
      <c r="N92" s="229"/>
      <c r="O92" s="230"/>
      <c r="P92" s="230"/>
      <c r="S92" s="25"/>
      <c r="T92" s="25"/>
      <c r="W92" s="210"/>
      <c r="X92" s="210"/>
      <c r="Y92" s="210"/>
      <c r="AB92" s="210"/>
      <c r="AD92" s="214"/>
      <c r="AE92" s="7"/>
      <c r="AF92" s="214"/>
      <c r="AG92" s="7"/>
      <c r="AH92" s="214"/>
      <c r="AI92" s="214"/>
    </row>
    <row r="93" spans="1:35" s="206" customFormat="1" ht="19.899999999999999" customHeight="1" x14ac:dyDescent="0.15">
      <c r="A93" s="9"/>
      <c r="G93" s="231"/>
      <c r="H93" s="209"/>
      <c r="I93" s="26"/>
      <c r="J93" s="337" t="s">
        <v>233</v>
      </c>
      <c r="K93" s="338"/>
      <c r="L93" s="339"/>
      <c r="M93" s="365" t="s">
        <v>234</v>
      </c>
      <c r="N93" s="366"/>
      <c r="O93" s="367"/>
      <c r="P93" s="230"/>
      <c r="S93" s="25"/>
      <c r="T93" s="25"/>
      <c r="W93" s="210"/>
      <c r="X93" s="210"/>
      <c r="Y93" s="210"/>
      <c r="AB93" s="210"/>
      <c r="AD93" s="214"/>
      <c r="AE93" s="7"/>
      <c r="AF93" s="214"/>
      <c r="AG93" s="7"/>
      <c r="AH93" s="214"/>
      <c r="AI93" s="214"/>
    </row>
    <row r="94" spans="1:35" s="206" customFormat="1" ht="19.899999999999999" customHeight="1" x14ac:dyDescent="0.15">
      <c r="A94" s="9"/>
      <c r="G94" s="231" t="s">
        <v>229</v>
      </c>
      <c r="H94" s="209"/>
      <c r="I94" s="26"/>
      <c r="J94" s="335"/>
      <c r="K94" s="336"/>
      <c r="L94" s="232" t="s">
        <v>235</v>
      </c>
      <c r="M94" s="335"/>
      <c r="N94" s="336"/>
      <c r="O94" s="232" t="s">
        <v>235</v>
      </c>
      <c r="P94" s="251" t="s">
        <v>418</v>
      </c>
      <c r="S94" s="25"/>
      <c r="T94" s="25"/>
      <c r="W94" s="210"/>
      <c r="X94" s="210"/>
      <c r="Y94" s="210"/>
    </row>
    <row r="95" spans="1:35" s="206" customFormat="1" ht="19.899999999999999" customHeight="1" x14ac:dyDescent="0.15">
      <c r="A95" s="9"/>
      <c r="G95" s="231" t="s">
        <v>230</v>
      </c>
      <c r="H95" s="209"/>
      <c r="I95" s="26"/>
      <c r="J95" s="335"/>
      <c r="K95" s="336"/>
      <c r="L95" s="232" t="s">
        <v>235</v>
      </c>
      <c r="M95" s="335"/>
      <c r="N95" s="336"/>
      <c r="O95" s="232" t="s">
        <v>235</v>
      </c>
      <c r="P95" s="230"/>
      <c r="S95" s="25"/>
      <c r="T95" s="25"/>
      <c r="W95" s="210"/>
      <c r="X95" s="210"/>
      <c r="Y95" s="210"/>
    </row>
    <row r="96" spans="1:35" s="206" customFormat="1" ht="19.899999999999999" customHeight="1" x14ac:dyDescent="0.15">
      <c r="A96" s="9"/>
      <c r="G96" s="231" t="s">
        <v>231</v>
      </c>
      <c r="H96" s="209"/>
      <c r="I96" s="26"/>
      <c r="J96" s="335"/>
      <c r="K96" s="336"/>
      <c r="L96" s="232" t="s">
        <v>235</v>
      </c>
      <c r="M96" s="335"/>
      <c r="N96" s="336"/>
      <c r="O96" s="232" t="s">
        <v>235</v>
      </c>
      <c r="P96" s="230"/>
      <c r="S96" s="25"/>
      <c r="T96" s="25"/>
      <c r="W96" s="210"/>
      <c r="X96" s="210"/>
      <c r="Y96" s="210"/>
    </row>
    <row r="97" spans="1:35" s="206" customFormat="1" ht="19.899999999999999" customHeight="1" x14ac:dyDescent="0.15">
      <c r="A97" s="9"/>
      <c r="G97" s="231" t="s">
        <v>232</v>
      </c>
      <c r="H97" s="209"/>
      <c r="I97" s="26"/>
      <c r="J97" s="335"/>
      <c r="K97" s="336"/>
      <c r="L97" s="232" t="s">
        <v>235</v>
      </c>
      <c r="M97" s="335"/>
      <c r="N97" s="336"/>
      <c r="O97" s="232" t="s">
        <v>235</v>
      </c>
      <c r="P97" s="230"/>
      <c r="S97" s="25"/>
      <c r="T97" s="25"/>
      <c r="W97" s="210"/>
      <c r="X97" s="210"/>
      <c r="Y97" s="210"/>
    </row>
    <row r="98" spans="1:35" s="206" customFormat="1" ht="19.899999999999999" customHeight="1" x14ac:dyDescent="0.15">
      <c r="A98" s="9"/>
      <c r="G98" s="231" t="s">
        <v>253</v>
      </c>
      <c r="H98" s="209"/>
      <c r="I98" s="26"/>
      <c r="J98" s="335"/>
      <c r="K98" s="336"/>
      <c r="L98" s="232" t="s">
        <v>235</v>
      </c>
      <c r="M98" s="335"/>
      <c r="N98" s="336"/>
      <c r="O98" s="232" t="s">
        <v>235</v>
      </c>
      <c r="S98" s="25"/>
      <c r="T98" s="25"/>
      <c r="W98" s="210"/>
      <c r="X98" s="210"/>
      <c r="Y98" s="210"/>
    </row>
    <row r="99" spans="1:35" s="206" customFormat="1" ht="16.149999999999999" customHeight="1" x14ac:dyDescent="0.15">
      <c r="A99" s="9"/>
      <c r="E99" s="9"/>
      <c r="F99" s="9"/>
      <c r="G99" s="9"/>
      <c r="H99" s="9"/>
      <c r="I99" s="9"/>
      <c r="J99" s="9"/>
      <c r="K99" s="25"/>
      <c r="L99" s="25"/>
      <c r="M99" s="25"/>
      <c r="N99" s="25"/>
      <c r="O99" s="25"/>
      <c r="P99" s="25"/>
      <c r="Q99" s="25"/>
      <c r="R99" s="25"/>
      <c r="S99" s="25"/>
      <c r="T99" s="25"/>
      <c r="W99" s="210"/>
      <c r="X99" s="210"/>
      <c r="Y99" s="210"/>
      <c r="AB99" s="210"/>
      <c r="AD99" s="214"/>
      <c r="AE99" s="7"/>
      <c r="AF99" s="214"/>
      <c r="AG99" s="7"/>
      <c r="AH99" s="214"/>
      <c r="AI99" s="214"/>
    </row>
    <row r="100" spans="1:35" s="1" customFormat="1" ht="4.9000000000000004" customHeight="1" x14ac:dyDescent="0.15">
      <c r="A100" s="201"/>
      <c r="B100" s="201"/>
      <c r="D100" s="201"/>
      <c r="E100" s="201"/>
      <c r="F100" s="201"/>
      <c r="G100" s="201"/>
      <c r="H100" s="201"/>
      <c r="I100" s="201"/>
      <c r="J100" s="201"/>
      <c r="K100" s="201"/>
      <c r="L100" s="201"/>
      <c r="M100" s="201"/>
      <c r="N100" s="201"/>
      <c r="O100" s="201"/>
      <c r="P100" s="201"/>
      <c r="Q100" s="201"/>
      <c r="R100" s="201"/>
      <c r="S100" s="201"/>
      <c r="T100" s="201"/>
      <c r="U100" s="8"/>
      <c r="V100" s="8"/>
      <c r="W100" s="39"/>
      <c r="X100" s="39"/>
      <c r="Y100" s="39"/>
      <c r="Z100" s="8"/>
      <c r="AA100" s="8"/>
      <c r="AB100" s="39"/>
      <c r="AC100" s="8"/>
      <c r="AD100" s="8"/>
      <c r="AE100" s="2"/>
      <c r="AF100" s="2"/>
      <c r="AG100" s="2"/>
    </row>
    <row r="101" spans="1:35" s="1" customFormat="1" ht="34.15" customHeight="1" x14ac:dyDescent="0.15">
      <c r="A101" s="315" t="s">
        <v>339</v>
      </c>
      <c r="B101" s="315"/>
      <c r="C101" s="315"/>
      <c r="D101" s="315"/>
      <c r="E101" s="315"/>
      <c r="F101" s="315"/>
      <c r="G101" s="315"/>
      <c r="H101" s="315"/>
      <c r="I101" s="315"/>
      <c r="J101" s="315"/>
      <c r="K101" s="315"/>
      <c r="L101" s="315"/>
      <c r="M101" s="315"/>
      <c r="N101" s="315"/>
      <c r="O101" s="315"/>
      <c r="P101" s="315"/>
      <c r="Q101" s="315"/>
      <c r="R101" s="315"/>
      <c r="S101" s="315"/>
      <c r="T101" s="315"/>
      <c r="U101" s="315"/>
      <c r="V101" s="8"/>
      <c r="W101" s="39"/>
      <c r="X101" s="39"/>
      <c r="Y101" s="39"/>
      <c r="Z101" s="8"/>
      <c r="AA101" s="8"/>
      <c r="AB101" s="39"/>
      <c r="AC101" s="8"/>
      <c r="AD101" s="8"/>
      <c r="AE101" s="2"/>
      <c r="AF101" s="2"/>
      <c r="AG101" s="2"/>
    </row>
    <row r="102" spans="1:35" ht="4.9000000000000004" customHeight="1" x14ac:dyDescent="0.15">
      <c r="P102" s="9"/>
      <c r="R102" s="10"/>
      <c r="S102" s="10"/>
      <c r="T102" s="10"/>
    </row>
    <row r="103" spans="1:35" s="206" customFormat="1" ht="19.899999999999999" customHeight="1" x14ac:dyDescent="0.15">
      <c r="A103" s="9" t="s">
        <v>409</v>
      </c>
      <c r="G103" s="86" t="s">
        <v>220</v>
      </c>
      <c r="H103" s="9" t="s">
        <v>31</v>
      </c>
      <c r="I103" s="9"/>
      <c r="J103" s="9"/>
      <c r="K103" s="9"/>
      <c r="L103" s="9"/>
      <c r="M103" s="334" t="s">
        <v>331</v>
      </c>
      <c r="N103" s="334"/>
      <c r="O103" s="334"/>
      <c r="P103" s="334"/>
      <c r="Q103" s="334"/>
      <c r="R103" s="334"/>
      <c r="S103" s="334"/>
      <c r="T103" s="334"/>
      <c r="W103" s="37" t="s">
        <v>133</v>
      </c>
      <c r="X103" s="37" t="s">
        <v>131</v>
      </c>
      <c r="Y103" s="37" t="str">
        <f>IF(G103="■",3,IF(G104="■",1.5,IF(G105="■",0,"-")))</f>
        <v>-</v>
      </c>
      <c r="Z103" s="11" t="e">
        <f>VLOOKUP(Y103,$AB$103:$AC$105,2,FALSE)</f>
        <v>#N/A</v>
      </c>
      <c r="AB103" s="211">
        <v>0</v>
      </c>
      <c r="AC103" s="208" t="s">
        <v>166</v>
      </c>
      <c r="AD103" s="214"/>
      <c r="AE103" s="214"/>
      <c r="AF103" s="214"/>
      <c r="AG103" s="214"/>
      <c r="AH103" s="214"/>
      <c r="AI103" s="214"/>
    </row>
    <row r="104" spans="1:35" s="206" customFormat="1" ht="19.899999999999999" customHeight="1" x14ac:dyDescent="0.15">
      <c r="A104" s="9"/>
      <c r="G104" s="86" t="s">
        <v>220</v>
      </c>
      <c r="H104" s="9" t="s">
        <v>29</v>
      </c>
      <c r="I104" s="9"/>
      <c r="J104" s="9"/>
      <c r="K104" s="9"/>
      <c r="L104" s="9"/>
      <c r="M104" s="334"/>
      <c r="N104" s="334"/>
      <c r="O104" s="334"/>
      <c r="P104" s="334"/>
      <c r="Q104" s="334"/>
      <c r="R104" s="334"/>
      <c r="S104" s="334"/>
      <c r="T104" s="334"/>
      <c r="W104" s="210"/>
      <c r="X104" s="210"/>
      <c r="Y104" s="210"/>
      <c r="AB104" s="216">
        <v>1.5</v>
      </c>
      <c r="AC104" s="215" t="s">
        <v>159</v>
      </c>
      <c r="AD104" s="214"/>
      <c r="AE104" s="214"/>
      <c r="AF104" s="214"/>
      <c r="AG104" s="214"/>
      <c r="AH104" s="214"/>
      <c r="AI104" s="214"/>
    </row>
    <row r="105" spans="1:35" s="206" customFormat="1" ht="19.899999999999999" customHeight="1" x14ac:dyDescent="0.15">
      <c r="A105" s="9"/>
      <c r="G105" s="86" t="s">
        <v>220</v>
      </c>
      <c r="H105" s="9" t="s">
        <v>32</v>
      </c>
      <c r="I105" s="9"/>
      <c r="J105" s="9"/>
      <c r="K105" s="9"/>
      <c r="L105" s="9"/>
      <c r="M105" s="334"/>
      <c r="N105" s="334"/>
      <c r="O105" s="334"/>
      <c r="P105" s="334"/>
      <c r="Q105" s="334"/>
      <c r="R105" s="334"/>
      <c r="S105" s="334"/>
      <c r="T105" s="334"/>
      <c r="W105" s="210"/>
      <c r="X105" s="210"/>
      <c r="Y105" s="210"/>
      <c r="AB105" s="221">
        <v>3</v>
      </c>
      <c r="AC105" s="220" t="s">
        <v>165</v>
      </c>
    </row>
    <row r="106" spans="1:35" s="206" customFormat="1" ht="19.899999999999999" customHeight="1" x14ac:dyDescent="0.15">
      <c r="A106" s="9" t="s">
        <v>98</v>
      </c>
      <c r="E106" s="9"/>
      <c r="F106" s="9"/>
      <c r="G106" s="9"/>
      <c r="H106" s="9"/>
      <c r="I106" s="9"/>
      <c r="J106" s="9"/>
      <c r="K106" s="1"/>
      <c r="L106" s="1"/>
      <c r="M106" s="1"/>
      <c r="N106" s="1"/>
      <c r="O106" s="1"/>
      <c r="P106" s="1"/>
      <c r="Q106" s="1"/>
      <c r="R106" s="1"/>
      <c r="S106" s="1"/>
      <c r="T106" s="1"/>
      <c r="W106" s="210"/>
      <c r="X106" s="210"/>
      <c r="Y106" s="210"/>
      <c r="AB106" s="210"/>
    </row>
    <row r="107" spans="1:35" s="206" customFormat="1" ht="19.899999999999999" customHeight="1" x14ac:dyDescent="0.15">
      <c r="A107" s="9"/>
      <c r="E107" s="9"/>
      <c r="F107" s="9"/>
      <c r="G107" s="254" t="s">
        <v>83</v>
      </c>
      <c r="H107" s="255"/>
      <c r="I107" s="256"/>
      <c r="J107" s="332"/>
      <c r="K107" s="333"/>
      <c r="L107" s="333"/>
      <c r="M107" s="333"/>
      <c r="N107" s="26" t="s">
        <v>86</v>
      </c>
      <c r="O107" s="251" t="s">
        <v>419</v>
      </c>
      <c r="S107" s="214"/>
      <c r="T107" s="214"/>
      <c r="W107" s="210"/>
      <c r="X107" s="210"/>
      <c r="Y107" s="210"/>
      <c r="AB107" s="210"/>
    </row>
    <row r="108" spans="1:35" s="206" customFormat="1" ht="19.899999999999999" customHeight="1" x14ac:dyDescent="0.15">
      <c r="A108" s="9"/>
      <c r="E108" s="9"/>
      <c r="F108" s="9"/>
      <c r="G108" s="254" t="s">
        <v>84</v>
      </c>
      <c r="H108" s="255"/>
      <c r="I108" s="256"/>
      <c r="J108" s="332"/>
      <c r="K108" s="333"/>
      <c r="L108" s="333"/>
      <c r="M108" s="333"/>
      <c r="N108" s="26" t="s">
        <v>86</v>
      </c>
      <c r="S108" s="25"/>
      <c r="T108" s="25"/>
      <c r="W108" s="210"/>
      <c r="X108" s="210"/>
      <c r="Y108" s="210"/>
      <c r="AB108" s="210"/>
    </row>
    <row r="109" spans="1:35" s="206" customFormat="1" ht="19.899999999999999" customHeight="1" x14ac:dyDescent="0.15">
      <c r="A109" s="9"/>
      <c r="E109" s="9"/>
      <c r="F109" s="9"/>
      <c r="G109" s="254" t="s">
        <v>85</v>
      </c>
      <c r="H109" s="255"/>
      <c r="I109" s="256"/>
      <c r="J109" s="332"/>
      <c r="K109" s="333"/>
      <c r="L109" s="333"/>
      <c r="M109" s="333"/>
      <c r="N109" s="26" t="s">
        <v>86</v>
      </c>
      <c r="S109" s="25"/>
      <c r="T109" s="25"/>
      <c r="W109" s="210"/>
      <c r="X109" s="210"/>
      <c r="Y109" s="210"/>
      <c r="AB109" s="210"/>
    </row>
    <row r="110" spans="1:35" s="206" customFormat="1" ht="19.899999999999999" customHeight="1" x14ac:dyDescent="0.15">
      <c r="A110" s="9"/>
      <c r="E110" s="9"/>
      <c r="F110" s="9"/>
      <c r="G110" s="254" t="s">
        <v>429</v>
      </c>
      <c r="H110" s="255"/>
      <c r="I110" s="256"/>
      <c r="J110" s="332"/>
      <c r="K110" s="333"/>
      <c r="L110" s="333"/>
      <c r="M110" s="333"/>
      <c r="N110" s="26" t="s">
        <v>86</v>
      </c>
      <c r="S110" s="25"/>
      <c r="T110" s="25"/>
      <c r="W110" s="210"/>
      <c r="X110" s="210"/>
      <c r="Y110" s="210"/>
      <c r="AB110" s="210"/>
    </row>
    <row r="111" spans="1:35" s="206" customFormat="1" ht="19.899999999999999" customHeight="1" x14ac:dyDescent="0.15">
      <c r="A111" s="9"/>
      <c r="E111" s="9"/>
      <c r="F111" s="9"/>
      <c r="G111" s="254" t="s">
        <v>430</v>
      </c>
      <c r="H111" s="255"/>
      <c r="I111" s="256"/>
      <c r="J111" s="332"/>
      <c r="K111" s="333"/>
      <c r="L111" s="333"/>
      <c r="M111" s="333"/>
      <c r="N111" s="26" t="s">
        <v>86</v>
      </c>
      <c r="S111" s="25"/>
      <c r="T111" s="25"/>
      <c r="W111" s="210"/>
      <c r="X111" s="210"/>
      <c r="Y111" s="210"/>
      <c r="AB111" s="210"/>
    </row>
    <row r="112" spans="1:35" s="1" customFormat="1" ht="4.9000000000000004" customHeight="1" x14ac:dyDescent="0.15">
      <c r="A112" s="201"/>
      <c r="B112" s="201"/>
      <c r="D112" s="201"/>
      <c r="E112" s="201"/>
      <c r="F112" s="201"/>
      <c r="G112" s="201"/>
      <c r="H112" s="201"/>
      <c r="I112" s="201"/>
      <c r="J112" s="201"/>
      <c r="K112" s="201"/>
      <c r="L112" s="201"/>
      <c r="M112" s="201"/>
      <c r="N112" s="201"/>
      <c r="O112" s="201"/>
      <c r="P112" s="201"/>
      <c r="Q112" s="201"/>
      <c r="R112" s="201"/>
      <c r="S112" s="201"/>
      <c r="T112" s="201"/>
      <c r="U112" s="8"/>
      <c r="V112" s="8"/>
      <c r="W112" s="39"/>
      <c r="X112" s="39"/>
      <c r="Y112" s="39"/>
      <c r="Z112" s="8"/>
      <c r="AA112" s="8"/>
      <c r="AB112" s="39"/>
      <c r="AC112" s="8"/>
      <c r="AD112" s="8"/>
      <c r="AE112" s="2"/>
      <c r="AF112" s="2"/>
      <c r="AG112" s="2"/>
    </row>
    <row r="113" spans="1:35" s="206" customFormat="1" ht="16.149999999999999" customHeight="1" x14ac:dyDescent="0.15">
      <c r="A113" s="9"/>
      <c r="E113" s="9"/>
      <c r="F113" s="9"/>
      <c r="G113" s="9"/>
      <c r="H113" s="9"/>
      <c r="I113" s="9"/>
      <c r="J113" s="9"/>
      <c r="K113" s="25"/>
      <c r="L113" s="25"/>
      <c r="M113" s="25"/>
      <c r="N113" s="25"/>
      <c r="O113" s="25"/>
      <c r="P113" s="25"/>
      <c r="Q113" s="25"/>
      <c r="R113" s="25"/>
      <c r="S113" s="25"/>
      <c r="T113" s="25"/>
      <c r="W113" s="210"/>
      <c r="X113" s="210"/>
      <c r="Y113" s="210"/>
      <c r="AB113" s="210"/>
      <c r="AD113" s="214"/>
      <c r="AE113" s="7"/>
      <c r="AF113" s="214"/>
      <c r="AG113" s="7"/>
      <c r="AH113" s="214"/>
      <c r="AI113" s="214"/>
    </row>
    <row r="114" spans="1:35" s="1" customFormat="1" ht="34.15" customHeight="1" x14ac:dyDescent="0.15">
      <c r="A114" s="315" t="s">
        <v>340</v>
      </c>
      <c r="B114" s="315"/>
      <c r="C114" s="315"/>
      <c r="D114" s="315"/>
      <c r="E114" s="315"/>
      <c r="F114" s="315"/>
      <c r="G114" s="315"/>
      <c r="H114" s="315"/>
      <c r="I114" s="315"/>
      <c r="J114" s="315"/>
      <c r="K114" s="315"/>
      <c r="L114" s="315"/>
      <c r="M114" s="315"/>
      <c r="N114" s="315"/>
      <c r="O114" s="315"/>
      <c r="P114" s="315"/>
      <c r="Q114" s="315"/>
      <c r="R114" s="315"/>
      <c r="S114" s="315"/>
      <c r="T114" s="315"/>
      <c r="U114" s="8"/>
      <c r="V114" s="8"/>
      <c r="W114" s="39"/>
      <c r="X114" s="39"/>
      <c r="Y114" s="39"/>
      <c r="Z114" s="8"/>
      <c r="AA114" s="8"/>
      <c r="AB114" s="39"/>
      <c r="AC114" s="8"/>
      <c r="AD114" s="8"/>
      <c r="AE114" s="2"/>
      <c r="AF114" s="2"/>
      <c r="AG114" s="2"/>
    </row>
    <row r="115" spans="1:35" ht="4.9000000000000004" customHeight="1" x14ac:dyDescent="0.15">
      <c r="P115" s="9"/>
      <c r="R115" s="10"/>
      <c r="S115" s="10"/>
      <c r="T115" s="10"/>
    </row>
    <row r="116" spans="1:35" s="206" customFormat="1" ht="19.899999999999999" customHeight="1" x14ac:dyDescent="0.15">
      <c r="A116" s="9" t="s">
        <v>96</v>
      </c>
      <c r="E116" s="9"/>
      <c r="F116" s="9"/>
      <c r="G116" s="9"/>
      <c r="H116" s="9"/>
      <c r="I116" s="9"/>
      <c r="J116" s="9"/>
      <c r="K116" s="9"/>
      <c r="L116" s="9"/>
      <c r="W116" s="37" t="s">
        <v>132</v>
      </c>
      <c r="X116" s="37" t="s">
        <v>131</v>
      </c>
      <c r="Y116" s="37" t="str">
        <f>IF(E117="■",3,IF(E118="■",1.5,IF(E119="■",0,"-")))</f>
        <v>-</v>
      </c>
      <c r="Z116" s="11" t="e">
        <f>VLOOKUP(Y116,$AB$116:$AC$119,2,FALSE)</f>
        <v>#N/A</v>
      </c>
      <c r="AB116" s="211">
        <v>0</v>
      </c>
      <c r="AC116" s="208" t="s">
        <v>160</v>
      </c>
    </row>
    <row r="117" spans="1:35" s="206" customFormat="1" ht="19.899999999999999" customHeight="1" x14ac:dyDescent="0.15">
      <c r="A117" s="9"/>
      <c r="E117" s="86" t="s">
        <v>426</v>
      </c>
      <c r="F117" s="9" t="s">
        <v>33</v>
      </c>
      <c r="G117" s="9"/>
      <c r="H117" s="9"/>
      <c r="I117" s="9"/>
      <c r="J117" s="9"/>
      <c r="K117" s="9"/>
      <c r="L117" s="9"/>
      <c r="W117" s="210"/>
      <c r="X117" s="210"/>
      <c r="Y117" s="210"/>
      <c r="AB117" s="216">
        <v>1.5</v>
      </c>
      <c r="AC117" s="215" t="s">
        <v>161</v>
      </c>
    </row>
    <row r="118" spans="1:35" s="206" customFormat="1" ht="19.899999999999999" customHeight="1" x14ac:dyDescent="0.15">
      <c r="A118" s="9"/>
      <c r="E118" s="86" t="s">
        <v>220</v>
      </c>
      <c r="F118" s="9" t="s">
        <v>34</v>
      </c>
      <c r="G118" s="9"/>
      <c r="H118" s="9"/>
      <c r="I118" s="9"/>
      <c r="J118" s="9"/>
      <c r="K118" s="9"/>
      <c r="L118" s="9"/>
      <c r="W118" s="210"/>
      <c r="X118" s="210"/>
      <c r="Y118" s="210"/>
      <c r="AB118" s="216">
        <v>3</v>
      </c>
      <c r="AC118" s="215" t="s">
        <v>162</v>
      </c>
    </row>
    <row r="119" spans="1:35" s="206" customFormat="1" ht="19.899999999999999" customHeight="1" x14ac:dyDescent="0.15">
      <c r="A119" s="9"/>
      <c r="E119" s="86" t="s">
        <v>220</v>
      </c>
      <c r="F119" s="9" t="s">
        <v>35</v>
      </c>
      <c r="G119" s="9"/>
      <c r="H119" s="9"/>
      <c r="I119" s="9"/>
      <c r="J119" s="9"/>
      <c r="K119" s="9"/>
      <c r="L119" s="9"/>
      <c r="W119" s="210"/>
      <c r="X119" s="210"/>
      <c r="Y119" s="210"/>
      <c r="AB119" s="221"/>
      <c r="AC119" s="222"/>
    </row>
    <row r="120" spans="1:35" s="206" customFormat="1" ht="10.15" customHeight="1" x14ac:dyDescent="0.15">
      <c r="M120" s="214"/>
      <c r="N120" s="214"/>
      <c r="O120" s="214"/>
      <c r="P120" s="214"/>
      <c r="Q120" s="214"/>
      <c r="R120" s="214"/>
      <c r="S120" s="214"/>
      <c r="T120" s="214"/>
      <c r="W120" s="210"/>
      <c r="X120" s="210"/>
      <c r="Y120" s="210"/>
      <c r="AB120" s="210"/>
      <c r="AF120" s="214"/>
      <c r="AG120" s="214"/>
      <c r="AH120" s="214"/>
      <c r="AI120" s="214"/>
    </row>
    <row r="121" spans="1:35" s="206" customFormat="1" ht="19.899999999999999" customHeight="1" x14ac:dyDescent="0.15">
      <c r="A121" s="9" t="s">
        <v>97</v>
      </c>
      <c r="E121" s="86" t="s">
        <v>220</v>
      </c>
      <c r="F121" s="9" t="s">
        <v>36</v>
      </c>
      <c r="G121" s="9"/>
      <c r="H121" s="9"/>
      <c r="I121" s="9"/>
      <c r="J121" s="9"/>
      <c r="K121" s="9"/>
      <c r="L121" s="9"/>
      <c r="W121" s="37" t="s">
        <v>132</v>
      </c>
      <c r="X121" s="37" t="s">
        <v>131</v>
      </c>
      <c r="Y121" s="37" t="str">
        <f>IF(E121="■",3,IF(E122="■",1.5,IF(E123="■",0,"-")))</f>
        <v>-</v>
      </c>
      <c r="Z121" s="11" t="e">
        <f>VLOOKUP(Y121,$AB$121:$AC$123,2,FALSE)</f>
        <v>#N/A</v>
      </c>
      <c r="AB121" s="211">
        <v>0</v>
      </c>
      <c r="AC121" s="208" t="s">
        <v>163</v>
      </c>
    </row>
    <row r="122" spans="1:35" ht="19.899999999999999" customHeight="1" x14ac:dyDescent="0.15">
      <c r="E122" s="86" t="s">
        <v>220</v>
      </c>
      <c r="F122" s="9" t="s">
        <v>37</v>
      </c>
      <c r="G122" s="9"/>
      <c r="H122" s="9"/>
      <c r="I122" s="9"/>
      <c r="J122" s="9"/>
      <c r="K122" s="9"/>
      <c r="L122" s="9"/>
      <c r="M122" s="206"/>
      <c r="N122" s="206"/>
      <c r="AB122" s="216">
        <v>1.5</v>
      </c>
      <c r="AC122" s="215" t="s">
        <v>164</v>
      </c>
    </row>
    <row r="123" spans="1:35" s="206" customFormat="1" ht="19.899999999999999" customHeight="1" x14ac:dyDescent="0.15">
      <c r="A123" s="9"/>
      <c r="E123" s="86" t="s">
        <v>220</v>
      </c>
      <c r="F123" s="9" t="s">
        <v>38</v>
      </c>
      <c r="G123" s="9"/>
      <c r="H123" s="9"/>
      <c r="I123" s="9"/>
      <c r="J123" s="9"/>
      <c r="K123" s="9"/>
      <c r="L123" s="9"/>
      <c r="W123" s="210"/>
      <c r="X123" s="210"/>
      <c r="Y123" s="210"/>
      <c r="AB123" s="221">
        <v>3</v>
      </c>
      <c r="AC123" s="220" t="s">
        <v>162</v>
      </c>
    </row>
    <row r="124" spans="1:35" s="206" customFormat="1" ht="19.899999999999999" customHeight="1" x14ac:dyDescent="0.15">
      <c r="A124" s="9"/>
      <c r="E124" s="9"/>
      <c r="F124" s="9"/>
      <c r="G124" s="9"/>
      <c r="H124" s="9"/>
      <c r="I124" s="9"/>
      <c r="J124" s="9"/>
      <c r="K124" s="9"/>
      <c r="L124" s="9"/>
      <c r="W124" s="210"/>
      <c r="X124" s="210"/>
      <c r="Y124" s="210"/>
      <c r="AB124" s="233"/>
      <c r="AC124" s="214"/>
    </row>
    <row r="125" spans="1:35" s="1" customFormat="1" ht="33.75" customHeight="1" x14ac:dyDescent="0.15">
      <c r="A125" s="315" t="s">
        <v>373</v>
      </c>
      <c r="B125" s="315"/>
      <c r="C125" s="315"/>
      <c r="D125" s="315"/>
      <c r="E125" s="315"/>
      <c r="F125" s="315"/>
      <c r="G125" s="315"/>
      <c r="H125" s="315"/>
      <c r="I125" s="315"/>
      <c r="J125" s="315"/>
      <c r="K125" s="315"/>
      <c r="L125" s="315"/>
      <c r="M125" s="315"/>
      <c r="N125" s="315"/>
      <c r="O125" s="315"/>
      <c r="P125" s="315"/>
      <c r="Q125" s="315"/>
      <c r="R125" s="315"/>
      <c r="S125" s="315"/>
      <c r="T125" s="315"/>
      <c r="U125" s="315"/>
      <c r="V125" s="8"/>
      <c r="W125" s="39"/>
      <c r="X125" s="39"/>
      <c r="Y125" s="39"/>
      <c r="Z125" s="8"/>
      <c r="AA125" s="8"/>
      <c r="AB125" s="39"/>
      <c r="AC125" s="8"/>
      <c r="AD125" s="8"/>
      <c r="AE125" s="2"/>
      <c r="AF125" s="2"/>
      <c r="AG125" s="2"/>
    </row>
    <row r="126" spans="1:35" ht="4.9000000000000004" customHeight="1" x14ac:dyDescent="0.15">
      <c r="P126" s="9"/>
      <c r="R126" s="10"/>
      <c r="S126" s="10"/>
      <c r="T126" s="10"/>
    </row>
    <row r="127" spans="1:35" s="206" customFormat="1" ht="19.899999999999999" customHeight="1" x14ac:dyDescent="0.15">
      <c r="A127" s="9" t="s">
        <v>353</v>
      </c>
      <c r="F127" s="9"/>
      <c r="G127" s="9"/>
      <c r="H127" s="9"/>
      <c r="I127" s="9"/>
      <c r="J127" s="9"/>
      <c r="K127" s="9"/>
      <c r="L127" s="9"/>
      <c r="P127" s="86" t="s">
        <v>220</v>
      </c>
      <c r="W127" s="37"/>
      <c r="X127" s="37"/>
      <c r="Y127" s="37" t="str">
        <f>IF(P129="■",1,IF(P127="■",0,"-"))</f>
        <v>-</v>
      </c>
      <c r="Z127" s="11" t="e">
        <f>VLOOKUP(Y127,$AB$127:$AC$129,2,FALSE)</f>
        <v>#N/A</v>
      </c>
      <c r="AB127" s="211">
        <v>0</v>
      </c>
      <c r="AC127" s="208" t="s">
        <v>411</v>
      </c>
    </row>
    <row r="128" spans="1:35" ht="8.4499999999999993" customHeight="1" x14ac:dyDescent="0.15">
      <c r="P128" s="9"/>
      <c r="R128" s="10"/>
      <c r="S128" s="10"/>
      <c r="T128" s="10"/>
      <c r="AB128" s="216"/>
      <c r="AC128" s="215"/>
    </row>
    <row r="129" spans="1:29" s="206" customFormat="1" ht="19.899999999999999" customHeight="1" x14ac:dyDescent="0.15">
      <c r="A129" s="9" t="s">
        <v>354</v>
      </c>
      <c r="F129" s="9"/>
      <c r="G129" s="9"/>
      <c r="H129" s="9"/>
      <c r="I129" s="9"/>
      <c r="J129" s="9"/>
      <c r="K129" s="9"/>
      <c r="L129" s="9"/>
      <c r="P129" s="86" t="s">
        <v>220</v>
      </c>
      <c r="W129" s="210"/>
      <c r="X129" s="210"/>
      <c r="Y129" s="210"/>
      <c r="AB129" s="221">
        <v>1</v>
      </c>
      <c r="AC129" s="220" t="s">
        <v>412</v>
      </c>
    </row>
    <row r="130" spans="1:29" s="206" customFormat="1" ht="19.899999999999999" customHeight="1" x14ac:dyDescent="0.15">
      <c r="A130" s="9"/>
      <c r="B130" s="9" t="s">
        <v>372</v>
      </c>
      <c r="C130" s="9"/>
      <c r="D130" s="9"/>
      <c r="E130" s="9"/>
      <c r="F130" s="9"/>
      <c r="G130" s="9"/>
      <c r="H130" s="9"/>
      <c r="I130" s="9"/>
      <c r="J130" s="9"/>
      <c r="K130" s="9"/>
      <c r="L130" s="9"/>
      <c r="M130" s="9"/>
      <c r="W130" s="210"/>
      <c r="X130" s="210"/>
      <c r="Y130" s="210"/>
      <c r="AB130" s="233"/>
      <c r="AC130" s="214"/>
    </row>
    <row r="131" spans="1:29" s="206" customFormat="1" ht="19.899999999999999" customHeight="1" x14ac:dyDescent="0.15">
      <c r="A131" s="9"/>
      <c r="B131" s="9"/>
      <c r="C131" s="10" t="s">
        <v>365</v>
      </c>
      <c r="D131" s="9" t="s">
        <v>355</v>
      </c>
      <c r="E131" s="9"/>
      <c r="F131" s="9"/>
      <c r="G131" s="9"/>
      <c r="H131" s="9"/>
      <c r="I131" s="9"/>
      <c r="J131" s="9"/>
      <c r="K131" s="9"/>
      <c r="L131" s="9"/>
      <c r="M131" s="9"/>
      <c r="P131" s="86" t="s">
        <v>220</v>
      </c>
      <c r="W131" s="210"/>
      <c r="X131" s="210"/>
      <c r="Y131" s="210">
        <f>IF(P131="■",1,0)</f>
        <v>0</v>
      </c>
      <c r="Z131" s="206" t="str">
        <f>IF(ISERROR(VLOOKUP(Y131,$AB$131:$AC$131,2,FALSE)),"",VLOOKUP(Y131,$AB$131:$AC$131,2,FALSE))</f>
        <v/>
      </c>
      <c r="AB131" s="245">
        <v>1</v>
      </c>
      <c r="AC131" s="236" t="s">
        <v>413</v>
      </c>
    </row>
    <row r="132" spans="1:29" s="206" customFormat="1" ht="19.899999999999999" customHeight="1" x14ac:dyDescent="0.15">
      <c r="A132" s="9"/>
      <c r="B132" s="9"/>
      <c r="C132" s="10" t="s">
        <v>356</v>
      </c>
      <c r="D132" s="9" t="s">
        <v>403</v>
      </c>
      <c r="E132" s="9"/>
      <c r="F132" s="9"/>
      <c r="G132" s="9"/>
      <c r="H132" s="9"/>
      <c r="I132" s="9"/>
      <c r="J132" s="9"/>
      <c r="K132" s="9"/>
      <c r="L132" s="9"/>
      <c r="M132" s="9"/>
      <c r="P132" s="86" t="s">
        <v>220</v>
      </c>
      <c r="W132" s="210"/>
      <c r="X132" s="210"/>
      <c r="Y132" s="210">
        <f t="shared" ref="Y132:Y137" si="3">IF(P132="■",1,0)</f>
        <v>0</v>
      </c>
      <c r="Z132" s="206" t="str">
        <f>IF(ISERROR(VLOOKUP(Y132,$AB$131:$AC$131,2,FALSE)),"",VLOOKUP(Y132,$AB$131:$AC$131,2,FALSE))</f>
        <v/>
      </c>
      <c r="AB132" s="233"/>
      <c r="AC132" s="214"/>
    </row>
    <row r="133" spans="1:29" s="206" customFormat="1" ht="19.899999999999999" customHeight="1" x14ac:dyDescent="0.15">
      <c r="A133" s="9"/>
      <c r="B133" s="9"/>
      <c r="C133" s="10" t="s">
        <v>366</v>
      </c>
      <c r="D133" s="9" t="s">
        <v>357</v>
      </c>
      <c r="E133" s="9"/>
      <c r="F133" s="9"/>
      <c r="G133" s="9"/>
      <c r="H133" s="9"/>
      <c r="I133" s="9"/>
      <c r="J133" s="9"/>
      <c r="K133" s="9"/>
      <c r="L133" s="9"/>
      <c r="M133" s="9"/>
      <c r="P133" s="86" t="s">
        <v>220</v>
      </c>
      <c r="W133" s="210"/>
      <c r="X133" s="210"/>
      <c r="Y133" s="210">
        <f>IF(P133="■",1,0)</f>
        <v>0</v>
      </c>
      <c r="Z133" s="206" t="str">
        <f t="shared" ref="Z133:Z138" si="4">IF(ISERROR(VLOOKUP(Y133,$AB$131:$AC$131,2,FALSE)),"",VLOOKUP(Y133,$AB$131:$AC$131,2,FALSE))</f>
        <v/>
      </c>
      <c r="AB133" s="233"/>
      <c r="AC133" s="214"/>
    </row>
    <row r="134" spans="1:29" s="206" customFormat="1" ht="19.899999999999999" customHeight="1" x14ac:dyDescent="0.15">
      <c r="A134" s="9"/>
      <c r="B134" s="9"/>
      <c r="C134" s="10" t="s">
        <v>367</v>
      </c>
      <c r="D134" s="9" t="s">
        <v>358</v>
      </c>
      <c r="E134" s="9"/>
      <c r="F134" s="9"/>
      <c r="G134" s="9"/>
      <c r="H134" s="9"/>
      <c r="I134" s="9"/>
      <c r="J134" s="9"/>
      <c r="K134" s="9"/>
      <c r="L134" s="9"/>
      <c r="M134" s="9"/>
      <c r="P134" s="86" t="s">
        <v>220</v>
      </c>
      <c r="W134" s="210"/>
      <c r="X134" s="210"/>
      <c r="Y134" s="210">
        <f t="shared" si="3"/>
        <v>0</v>
      </c>
      <c r="Z134" s="206" t="str">
        <f t="shared" si="4"/>
        <v/>
      </c>
      <c r="AB134" s="233"/>
      <c r="AC134" s="214"/>
    </row>
    <row r="135" spans="1:29" s="206" customFormat="1" ht="19.899999999999999" customHeight="1" x14ac:dyDescent="0.15">
      <c r="A135" s="9"/>
      <c r="B135" s="9"/>
      <c r="C135" s="10" t="s">
        <v>368</v>
      </c>
      <c r="D135" s="9" t="s">
        <v>359</v>
      </c>
      <c r="E135" s="9"/>
      <c r="F135" s="9"/>
      <c r="G135" s="9"/>
      <c r="H135" s="9"/>
      <c r="I135" s="9"/>
      <c r="J135" s="9"/>
      <c r="K135" s="9"/>
      <c r="L135" s="9"/>
      <c r="M135" s="9"/>
      <c r="P135" s="86" t="s">
        <v>220</v>
      </c>
      <c r="W135" s="210"/>
      <c r="X135" s="210"/>
      <c r="Y135" s="210">
        <f t="shared" si="3"/>
        <v>0</v>
      </c>
      <c r="Z135" s="206" t="str">
        <f t="shared" si="4"/>
        <v/>
      </c>
      <c r="AB135" s="233"/>
      <c r="AC135" s="214"/>
    </row>
    <row r="136" spans="1:29" s="206" customFormat="1" ht="19.899999999999999" customHeight="1" x14ac:dyDescent="0.15">
      <c r="A136" s="9"/>
      <c r="B136" s="9"/>
      <c r="C136" s="10" t="s">
        <v>369</v>
      </c>
      <c r="D136" s="9" t="s">
        <v>360</v>
      </c>
      <c r="E136" s="9"/>
      <c r="F136" s="9"/>
      <c r="G136" s="9"/>
      <c r="H136" s="9"/>
      <c r="I136" s="9"/>
      <c r="J136" s="9"/>
      <c r="K136" s="9"/>
      <c r="L136" s="9"/>
      <c r="M136" s="9"/>
      <c r="P136" s="86" t="s">
        <v>220</v>
      </c>
      <c r="W136" s="210"/>
      <c r="X136" s="210"/>
      <c r="Y136" s="210">
        <f t="shared" si="3"/>
        <v>0</v>
      </c>
      <c r="Z136" s="206" t="str">
        <f t="shared" si="4"/>
        <v/>
      </c>
      <c r="AB136" s="233"/>
      <c r="AC136" s="214"/>
    </row>
    <row r="137" spans="1:29" s="206" customFormat="1" ht="19.899999999999999" customHeight="1" x14ac:dyDescent="0.15">
      <c r="A137" s="9"/>
      <c r="B137" s="9"/>
      <c r="C137" s="10" t="s">
        <v>370</v>
      </c>
      <c r="D137" s="9" t="s">
        <v>361</v>
      </c>
      <c r="E137" s="9"/>
      <c r="F137" s="9"/>
      <c r="G137" s="9"/>
      <c r="H137" s="9"/>
      <c r="I137" s="9"/>
      <c r="J137" s="9"/>
      <c r="K137" s="9"/>
      <c r="L137" s="9"/>
      <c r="M137" s="9"/>
      <c r="P137" s="86" t="s">
        <v>220</v>
      </c>
      <c r="W137" s="210"/>
      <c r="X137" s="210"/>
      <c r="Y137" s="210">
        <f t="shared" si="3"/>
        <v>0</v>
      </c>
      <c r="Z137" s="206" t="str">
        <f t="shared" si="4"/>
        <v/>
      </c>
      <c r="AB137" s="233"/>
      <c r="AC137" s="214"/>
    </row>
    <row r="138" spans="1:29" s="206" customFormat="1" ht="19.899999999999999" customHeight="1" x14ac:dyDescent="0.15">
      <c r="A138" s="9"/>
      <c r="B138" s="9"/>
      <c r="C138" s="10" t="s">
        <v>371</v>
      </c>
      <c r="D138" s="9" t="s">
        <v>362</v>
      </c>
      <c r="E138" s="9"/>
      <c r="F138" s="9"/>
      <c r="G138" s="9"/>
      <c r="H138" s="9"/>
      <c r="I138" s="9"/>
      <c r="J138" s="9"/>
      <c r="K138" s="9"/>
      <c r="L138" s="9"/>
      <c r="M138" s="9"/>
      <c r="P138" s="86" t="s">
        <v>220</v>
      </c>
      <c r="W138" s="210"/>
      <c r="X138" s="210"/>
      <c r="Y138" s="210">
        <f>IF(P138="■",1,0)</f>
        <v>0</v>
      </c>
      <c r="Z138" s="206" t="str">
        <f t="shared" si="4"/>
        <v/>
      </c>
      <c r="AB138" s="233"/>
      <c r="AC138" s="214"/>
    </row>
    <row r="139" spans="1:29" s="206" customFormat="1" ht="19.899999999999999" customHeight="1" x14ac:dyDescent="0.15">
      <c r="A139" s="9"/>
      <c r="C139" s="234"/>
      <c r="F139" s="9"/>
      <c r="G139" s="9"/>
      <c r="H139" s="9"/>
      <c r="I139" s="9"/>
      <c r="J139" s="9"/>
      <c r="K139" s="9"/>
      <c r="L139" s="9"/>
      <c r="W139" s="210"/>
      <c r="X139" s="210"/>
      <c r="Y139" s="210"/>
      <c r="AB139" s="233"/>
      <c r="AC139" s="214"/>
    </row>
    <row r="140" spans="1:29" s="1" customFormat="1" ht="45.6" customHeight="1" x14ac:dyDescent="0.15">
      <c r="A140" s="315" t="s">
        <v>410</v>
      </c>
      <c r="B140" s="315"/>
      <c r="C140" s="315"/>
      <c r="D140" s="315"/>
      <c r="E140" s="315"/>
      <c r="F140" s="315"/>
      <c r="G140" s="315"/>
      <c r="H140" s="315"/>
      <c r="I140" s="315"/>
      <c r="J140" s="315"/>
      <c r="K140" s="315"/>
      <c r="L140" s="315"/>
      <c r="M140" s="315"/>
      <c r="N140" s="315"/>
      <c r="O140" s="315"/>
      <c r="P140" s="315"/>
      <c r="Q140" s="315"/>
      <c r="R140" s="315"/>
      <c r="S140" s="315"/>
      <c r="T140" s="315"/>
      <c r="U140" s="315"/>
      <c r="W140" s="41"/>
      <c r="X140" s="41"/>
      <c r="Y140" s="41"/>
      <c r="AB140" s="41"/>
    </row>
    <row r="141" spans="1:29" ht="30.75" customHeight="1" x14ac:dyDescent="0.15">
      <c r="P141" s="9"/>
      <c r="R141" s="10"/>
      <c r="S141" s="10"/>
      <c r="T141" s="10"/>
    </row>
    <row r="142" spans="1:29" s="206" customFormat="1" ht="19.899999999999999" customHeight="1" x14ac:dyDescent="0.15">
      <c r="A142" s="9"/>
      <c r="B142" s="9" t="s">
        <v>363</v>
      </c>
      <c r="C142" s="234"/>
      <c r="F142" s="9"/>
      <c r="G142" s="9"/>
      <c r="H142" s="251" t="s">
        <v>420</v>
      </c>
      <c r="I142" s="9"/>
      <c r="J142" s="9"/>
      <c r="K142" s="9"/>
      <c r="L142" s="9"/>
      <c r="W142" s="210"/>
      <c r="X142" s="210"/>
      <c r="Y142" s="210"/>
      <c r="AB142" s="233"/>
      <c r="AC142" s="214"/>
    </row>
    <row r="143" spans="1:29" ht="19.899999999999999" customHeight="1" x14ac:dyDescent="0.15">
      <c r="A143" s="194"/>
      <c r="B143" s="344"/>
      <c r="C143" s="345"/>
      <c r="D143" s="345"/>
      <c r="E143" s="345"/>
      <c r="F143" s="345"/>
      <c r="G143" s="345"/>
      <c r="H143" s="345"/>
      <c r="I143" s="345"/>
      <c r="J143" s="345"/>
      <c r="K143" s="345"/>
      <c r="L143" s="345"/>
      <c r="M143" s="345"/>
      <c r="N143" s="345"/>
      <c r="O143" s="345"/>
      <c r="P143" s="345"/>
      <c r="Q143" s="345"/>
      <c r="R143" s="345"/>
      <c r="S143" s="345"/>
      <c r="T143" s="346"/>
    </row>
    <row r="144" spans="1:29" ht="19.899999999999999" customHeight="1" x14ac:dyDescent="0.15">
      <c r="A144" s="194"/>
      <c r="B144" s="347"/>
      <c r="C144" s="348"/>
      <c r="D144" s="348"/>
      <c r="E144" s="348"/>
      <c r="F144" s="348"/>
      <c r="G144" s="348"/>
      <c r="H144" s="348"/>
      <c r="I144" s="348"/>
      <c r="J144" s="348"/>
      <c r="K144" s="348"/>
      <c r="L144" s="348"/>
      <c r="M144" s="348"/>
      <c r="N144" s="348"/>
      <c r="O144" s="348"/>
      <c r="P144" s="348"/>
      <c r="Q144" s="348"/>
      <c r="R144" s="348"/>
      <c r="S144" s="348"/>
      <c r="T144" s="349"/>
    </row>
    <row r="145" spans="1:31" ht="19.899999999999999" customHeight="1" x14ac:dyDescent="0.15">
      <c r="A145" s="194"/>
      <c r="B145" s="347"/>
      <c r="C145" s="348"/>
      <c r="D145" s="348"/>
      <c r="E145" s="348"/>
      <c r="F145" s="348"/>
      <c r="G145" s="348"/>
      <c r="H145" s="348"/>
      <c r="I145" s="348"/>
      <c r="J145" s="348"/>
      <c r="K145" s="348"/>
      <c r="L145" s="348"/>
      <c r="M145" s="348"/>
      <c r="N145" s="348"/>
      <c r="O145" s="348"/>
      <c r="P145" s="348"/>
      <c r="Q145" s="348"/>
      <c r="R145" s="348"/>
      <c r="S145" s="348"/>
      <c r="T145" s="349"/>
    </row>
    <row r="146" spans="1:31" ht="19.899999999999999" customHeight="1" x14ac:dyDescent="0.15">
      <c r="A146" s="194"/>
      <c r="B146" s="347"/>
      <c r="C146" s="348"/>
      <c r="D146" s="348"/>
      <c r="E146" s="348"/>
      <c r="F146" s="348"/>
      <c r="G146" s="348"/>
      <c r="H146" s="348"/>
      <c r="I146" s="348"/>
      <c r="J146" s="348"/>
      <c r="K146" s="348"/>
      <c r="L146" s="348"/>
      <c r="M146" s="348"/>
      <c r="N146" s="348"/>
      <c r="O146" s="348"/>
      <c r="P146" s="348"/>
      <c r="Q146" s="348"/>
      <c r="R146" s="348"/>
      <c r="S146" s="348"/>
      <c r="T146" s="349"/>
    </row>
    <row r="147" spans="1:31" ht="19.899999999999999" customHeight="1" x14ac:dyDescent="0.15">
      <c r="A147" s="194"/>
      <c r="B147" s="350"/>
      <c r="C147" s="351"/>
      <c r="D147" s="351"/>
      <c r="E147" s="351"/>
      <c r="F147" s="351"/>
      <c r="G147" s="351"/>
      <c r="H147" s="351"/>
      <c r="I147" s="351"/>
      <c r="J147" s="351"/>
      <c r="K147" s="351"/>
      <c r="L147" s="351"/>
      <c r="M147" s="351"/>
      <c r="N147" s="351"/>
      <c r="O147" s="351"/>
      <c r="P147" s="351"/>
      <c r="Q147" s="351"/>
      <c r="R147" s="351"/>
      <c r="S147" s="351"/>
      <c r="T147" s="352"/>
    </row>
    <row r="148" spans="1:31" s="206" customFormat="1" ht="19.899999999999999" customHeight="1" x14ac:dyDescent="0.15">
      <c r="A148" s="9"/>
      <c r="C148" s="234"/>
      <c r="F148" s="9"/>
      <c r="G148" s="9"/>
      <c r="H148" s="9"/>
      <c r="I148" s="9"/>
      <c r="J148" s="9"/>
      <c r="K148" s="9"/>
      <c r="L148" s="9"/>
      <c r="W148" s="210"/>
      <c r="X148" s="210"/>
      <c r="Y148" s="210"/>
      <c r="AB148" s="233"/>
      <c r="AC148" s="214"/>
    </row>
    <row r="149" spans="1:31" s="206" customFormat="1" ht="19.899999999999999" customHeight="1" x14ac:dyDescent="0.15">
      <c r="A149" s="9"/>
      <c r="B149" s="9" t="s">
        <v>364</v>
      </c>
      <c r="C149" s="234"/>
      <c r="F149" s="9"/>
      <c r="G149" s="9"/>
      <c r="H149" s="9"/>
      <c r="I149" s="9"/>
      <c r="J149" s="251" t="s">
        <v>420</v>
      </c>
      <c r="K149" s="9"/>
      <c r="L149" s="9"/>
      <c r="W149" s="210"/>
      <c r="X149" s="210"/>
      <c r="Y149" s="210"/>
      <c r="AB149" s="233"/>
      <c r="AC149" s="214"/>
    </row>
    <row r="150" spans="1:31" ht="19.899999999999999" customHeight="1" x14ac:dyDescent="0.15">
      <c r="A150" s="194"/>
      <c r="B150" s="344"/>
      <c r="C150" s="345"/>
      <c r="D150" s="345"/>
      <c r="E150" s="345"/>
      <c r="F150" s="345"/>
      <c r="G150" s="345"/>
      <c r="H150" s="345"/>
      <c r="I150" s="345"/>
      <c r="J150" s="345"/>
      <c r="K150" s="345"/>
      <c r="L150" s="345"/>
      <c r="M150" s="345"/>
      <c r="N150" s="345"/>
      <c r="O150" s="345"/>
      <c r="P150" s="345"/>
      <c r="Q150" s="345"/>
      <c r="R150" s="345"/>
      <c r="S150" s="345"/>
      <c r="T150" s="346"/>
    </row>
    <row r="151" spans="1:31" ht="19.899999999999999" customHeight="1" x14ac:dyDescent="0.15">
      <c r="A151" s="194"/>
      <c r="B151" s="347"/>
      <c r="C151" s="348"/>
      <c r="D151" s="348"/>
      <c r="E151" s="348"/>
      <c r="F151" s="348"/>
      <c r="G151" s="348"/>
      <c r="H151" s="348"/>
      <c r="I151" s="348"/>
      <c r="J151" s="348"/>
      <c r="K151" s="348"/>
      <c r="L151" s="348"/>
      <c r="M151" s="348"/>
      <c r="N151" s="348"/>
      <c r="O151" s="348"/>
      <c r="P151" s="348"/>
      <c r="Q151" s="348"/>
      <c r="R151" s="348"/>
      <c r="S151" s="348"/>
      <c r="T151" s="349"/>
    </row>
    <row r="152" spans="1:31" ht="19.899999999999999" customHeight="1" x14ac:dyDescent="0.15">
      <c r="A152" s="194"/>
      <c r="B152" s="347"/>
      <c r="C152" s="348"/>
      <c r="D152" s="348"/>
      <c r="E152" s="348"/>
      <c r="F152" s="348"/>
      <c r="G152" s="348"/>
      <c r="H152" s="348"/>
      <c r="I152" s="348"/>
      <c r="J152" s="348"/>
      <c r="K152" s="348"/>
      <c r="L152" s="348"/>
      <c r="M152" s="348"/>
      <c r="N152" s="348"/>
      <c r="O152" s="348"/>
      <c r="P152" s="348"/>
      <c r="Q152" s="348"/>
      <c r="R152" s="348"/>
      <c r="S152" s="348"/>
      <c r="T152" s="349"/>
    </row>
    <row r="153" spans="1:31" ht="19.899999999999999" customHeight="1" x14ac:dyDescent="0.15">
      <c r="A153" s="194"/>
      <c r="B153" s="347"/>
      <c r="C153" s="348"/>
      <c r="D153" s="348"/>
      <c r="E153" s="348"/>
      <c r="F153" s="348"/>
      <c r="G153" s="348"/>
      <c r="H153" s="348"/>
      <c r="I153" s="348"/>
      <c r="J153" s="348"/>
      <c r="K153" s="348"/>
      <c r="L153" s="348"/>
      <c r="M153" s="348"/>
      <c r="N153" s="348"/>
      <c r="O153" s="348"/>
      <c r="P153" s="348"/>
      <c r="Q153" s="348"/>
      <c r="R153" s="348"/>
      <c r="S153" s="348"/>
      <c r="T153" s="349"/>
    </row>
    <row r="154" spans="1:31" ht="19.899999999999999" customHeight="1" x14ac:dyDescent="0.15">
      <c r="A154" s="194"/>
      <c r="B154" s="350"/>
      <c r="C154" s="351"/>
      <c r="D154" s="351"/>
      <c r="E154" s="351"/>
      <c r="F154" s="351"/>
      <c r="G154" s="351"/>
      <c r="H154" s="351"/>
      <c r="I154" s="351"/>
      <c r="J154" s="351"/>
      <c r="K154" s="351"/>
      <c r="L154" s="351"/>
      <c r="M154" s="351"/>
      <c r="N154" s="351"/>
      <c r="O154" s="351"/>
      <c r="P154" s="351"/>
      <c r="Q154" s="351"/>
      <c r="R154" s="351"/>
      <c r="S154" s="351"/>
      <c r="T154" s="352"/>
    </row>
    <row r="155" spans="1:31" s="206" customFormat="1" ht="15.75" customHeight="1" x14ac:dyDescent="0.15">
      <c r="A155" s="9"/>
      <c r="C155" s="234"/>
      <c r="F155" s="9"/>
      <c r="G155" s="9"/>
      <c r="H155" s="9"/>
      <c r="I155" s="9"/>
      <c r="J155" s="9"/>
      <c r="K155" s="9"/>
      <c r="L155" s="9"/>
      <c r="W155" s="210"/>
      <c r="X155" s="210"/>
      <c r="Y155" s="210"/>
      <c r="AB155" s="233"/>
      <c r="AC155" s="214"/>
    </row>
    <row r="156" spans="1:31" s="206" customFormat="1" ht="16.149999999999999" customHeight="1" x14ac:dyDescent="0.15">
      <c r="A156" s="9"/>
      <c r="E156" s="9"/>
      <c r="F156" s="9"/>
      <c r="G156" s="9"/>
      <c r="H156" s="9"/>
      <c r="I156" s="9"/>
      <c r="J156" s="9"/>
      <c r="K156" s="9"/>
      <c r="L156" s="9"/>
      <c r="W156" s="210"/>
      <c r="X156" s="210"/>
      <c r="Y156" s="210"/>
      <c r="AB156" s="210"/>
    </row>
    <row r="157" spans="1:31" s="1" customFormat="1" ht="13.5" customHeight="1" x14ac:dyDescent="0.15">
      <c r="A157" s="320" t="s">
        <v>50</v>
      </c>
      <c r="B157" s="321"/>
      <c r="C157" s="381" t="s">
        <v>89</v>
      </c>
      <c r="D157" s="382"/>
      <c r="E157" s="382"/>
      <c r="F157" s="382"/>
      <c r="G157" s="382"/>
      <c r="H157" s="382"/>
      <c r="I157" s="382"/>
      <c r="J157" s="382"/>
      <c r="K157" s="382"/>
      <c r="L157" s="382"/>
      <c r="M157" s="382"/>
      <c r="N157" s="382"/>
      <c r="O157" s="382"/>
      <c r="P157" s="382"/>
      <c r="Q157" s="382"/>
      <c r="R157" s="382"/>
      <c r="S157" s="382"/>
      <c r="T157" s="382"/>
      <c r="U157" s="382"/>
      <c r="V157" s="8"/>
      <c r="W157" s="39"/>
      <c r="X157" s="39"/>
      <c r="Y157" s="39"/>
      <c r="Z157" s="8"/>
      <c r="AA157" s="8"/>
      <c r="AB157" s="39"/>
      <c r="AC157" s="8"/>
      <c r="AD157" s="8"/>
      <c r="AE157" s="2"/>
    </row>
    <row r="158" spans="1:31" s="1" customFormat="1" ht="13.5" customHeight="1" x14ac:dyDescent="0.15">
      <c r="A158" s="322"/>
      <c r="B158" s="323"/>
      <c r="C158" s="381"/>
      <c r="D158" s="382"/>
      <c r="E158" s="382"/>
      <c r="F158" s="382"/>
      <c r="G158" s="382"/>
      <c r="H158" s="382"/>
      <c r="I158" s="382"/>
      <c r="J158" s="382"/>
      <c r="K158" s="382"/>
      <c r="L158" s="382"/>
      <c r="M158" s="382"/>
      <c r="N158" s="382"/>
      <c r="O158" s="382"/>
      <c r="P158" s="382"/>
      <c r="Q158" s="382"/>
      <c r="R158" s="382"/>
      <c r="S158" s="382"/>
      <c r="T158" s="382"/>
      <c r="U158" s="382"/>
      <c r="V158" s="8"/>
      <c r="W158" s="39"/>
      <c r="X158" s="39"/>
      <c r="Y158" s="39"/>
      <c r="Z158" s="8"/>
      <c r="AA158" s="8"/>
      <c r="AB158" s="39"/>
      <c r="AC158" s="8"/>
      <c r="AD158" s="8"/>
      <c r="AE158" s="2"/>
    </row>
    <row r="159" spans="1:31" s="1" customFormat="1" ht="13.5" customHeight="1" x14ac:dyDescent="0.15">
      <c r="A159" s="324"/>
      <c r="B159" s="325"/>
      <c r="C159" s="381"/>
      <c r="D159" s="382"/>
      <c r="E159" s="382"/>
      <c r="F159" s="382"/>
      <c r="G159" s="382"/>
      <c r="H159" s="382"/>
      <c r="I159" s="382"/>
      <c r="J159" s="382"/>
      <c r="K159" s="382"/>
      <c r="L159" s="382"/>
      <c r="M159" s="382"/>
      <c r="N159" s="382"/>
      <c r="O159" s="382"/>
      <c r="P159" s="382"/>
      <c r="Q159" s="382"/>
      <c r="R159" s="382"/>
      <c r="S159" s="382"/>
      <c r="T159" s="382"/>
      <c r="U159" s="382"/>
      <c r="V159" s="8"/>
      <c r="W159" s="39"/>
      <c r="X159" s="39"/>
      <c r="Y159" s="39"/>
      <c r="Z159" s="8"/>
      <c r="AA159" s="8"/>
      <c r="AB159" s="39"/>
      <c r="AC159" s="8"/>
      <c r="AD159" s="8"/>
      <c r="AE159" s="2"/>
    </row>
    <row r="160" spans="1:31" s="1" customFormat="1" ht="4.9000000000000004" customHeight="1" x14ac:dyDescent="0.15">
      <c r="A160" s="201"/>
      <c r="B160" s="201"/>
      <c r="D160" s="201"/>
      <c r="E160" s="201"/>
      <c r="F160" s="201"/>
      <c r="G160" s="201"/>
      <c r="H160" s="201"/>
      <c r="I160" s="201"/>
      <c r="J160" s="201"/>
      <c r="K160" s="201"/>
      <c r="L160" s="201"/>
      <c r="M160" s="201"/>
      <c r="N160" s="201"/>
      <c r="O160" s="201"/>
      <c r="P160" s="201"/>
      <c r="Q160" s="201"/>
      <c r="R160" s="201"/>
      <c r="S160" s="201"/>
      <c r="T160" s="201"/>
      <c r="U160" s="8"/>
      <c r="V160" s="8"/>
      <c r="W160" s="39"/>
      <c r="X160" s="39"/>
      <c r="Y160" s="39"/>
      <c r="Z160" s="8"/>
      <c r="AA160" s="8"/>
      <c r="AB160" s="39"/>
      <c r="AC160" s="8"/>
      <c r="AD160" s="8"/>
      <c r="AE160" s="2"/>
    </row>
    <row r="161" spans="1:33" s="1" customFormat="1" ht="19.899999999999999" customHeight="1" x14ac:dyDescent="0.15">
      <c r="A161" s="24" t="s">
        <v>182</v>
      </c>
      <c r="D161" s="201"/>
      <c r="E161" s="201"/>
      <c r="F161" s="201"/>
      <c r="G161" s="201"/>
      <c r="H161" s="201"/>
      <c r="I161" s="201"/>
      <c r="J161" s="201"/>
      <c r="K161" s="201"/>
      <c r="L161" s="201"/>
      <c r="M161" s="201"/>
      <c r="N161" s="201"/>
      <c r="O161" s="201"/>
      <c r="P161" s="201"/>
      <c r="Q161" s="201"/>
      <c r="R161" s="201"/>
      <c r="S161" s="201"/>
      <c r="T161" s="201"/>
      <c r="U161" s="8"/>
      <c r="V161" s="8"/>
      <c r="W161" s="39"/>
      <c r="X161" s="39"/>
      <c r="Y161" s="39"/>
      <c r="Z161" s="8"/>
      <c r="AA161" s="8"/>
      <c r="AB161" s="39"/>
      <c r="AC161" s="8"/>
      <c r="AD161" s="8"/>
      <c r="AE161" s="2"/>
      <c r="AF161" s="2"/>
      <c r="AG161" s="2"/>
    </row>
    <row r="162" spans="1:33" ht="4.9000000000000004" customHeight="1" x14ac:dyDescent="0.15">
      <c r="P162" s="9"/>
      <c r="R162" s="10"/>
      <c r="S162" s="10"/>
      <c r="T162" s="10"/>
    </row>
    <row r="163" spans="1:33" ht="19.899999999999999" customHeight="1" x14ac:dyDescent="0.15">
      <c r="A163" s="31" t="s">
        <v>80</v>
      </c>
      <c r="B163" s="235"/>
      <c r="C163" s="235"/>
      <c r="D163" s="235"/>
      <c r="E163" s="235"/>
      <c r="F163" s="235"/>
      <c r="G163" s="235"/>
      <c r="H163" s="235"/>
      <c r="I163" s="235"/>
      <c r="J163" s="235"/>
      <c r="K163" s="235"/>
      <c r="L163" s="235"/>
      <c r="M163" s="235"/>
      <c r="N163" s="235"/>
      <c r="O163" s="235"/>
      <c r="P163" s="223"/>
      <c r="Q163" s="16" t="s">
        <v>59</v>
      </c>
      <c r="R163" s="16" t="s">
        <v>330</v>
      </c>
      <c r="S163" s="16" t="s">
        <v>60</v>
      </c>
      <c r="T163" s="16" t="s">
        <v>61</v>
      </c>
    </row>
    <row r="164" spans="1:33" s="206" customFormat="1" ht="19.899999999999999" customHeight="1" x14ac:dyDescent="0.15">
      <c r="A164" s="27" t="s">
        <v>223</v>
      </c>
      <c r="B164" s="209"/>
      <c r="C164" s="209"/>
      <c r="D164" s="209"/>
      <c r="E164" s="20"/>
      <c r="F164" s="209"/>
      <c r="G164" s="209"/>
      <c r="H164" s="209"/>
      <c r="I164" s="209"/>
      <c r="J164" s="209"/>
      <c r="K164" s="209"/>
      <c r="L164" s="209"/>
      <c r="M164" s="209"/>
      <c r="N164" s="209"/>
      <c r="O164" s="209"/>
      <c r="P164" s="236"/>
      <c r="Q164" s="32" t="s">
        <v>220</v>
      </c>
      <c r="R164" s="32" t="s">
        <v>220</v>
      </c>
      <c r="S164" s="32" t="s">
        <v>220</v>
      </c>
      <c r="T164" s="32" t="s">
        <v>220</v>
      </c>
      <c r="W164" s="210" t="s">
        <v>130</v>
      </c>
      <c r="X164" s="210" t="s">
        <v>134</v>
      </c>
      <c r="Y164" s="41" t="str">
        <f>IF(ISERROR(MATCH("■",Q164:T164,0)),"",4-MATCH("■",Q164:T164,0))</f>
        <v/>
      </c>
      <c r="Z164" s="206" t="e">
        <f t="shared" ref="Z164:Z175" si="5">VLOOKUP(Y164,$AB$164:$AC$168,2,FALSE)</f>
        <v>#N/A</v>
      </c>
      <c r="AB164" s="211">
        <v>3</v>
      </c>
      <c r="AC164" s="212" t="s">
        <v>154</v>
      </c>
    </row>
    <row r="165" spans="1:33" s="206" customFormat="1" ht="19.899999999999999" customHeight="1" x14ac:dyDescent="0.15">
      <c r="A165" s="27" t="s">
        <v>224</v>
      </c>
      <c r="B165" s="209"/>
      <c r="C165" s="209"/>
      <c r="D165" s="209"/>
      <c r="E165" s="20"/>
      <c r="F165" s="209"/>
      <c r="G165" s="209"/>
      <c r="H165" s="209"/>
      <c r="I165" s="209"/>
      <c r="J165" s="209"/>
      <c r="K165" s="209"/>
      <c r="L165" s="209"/>
      <c r="M165" s="209"/>
      <c r="N165" s="209"/>
      <c r="O165" s="209"/>
      <c r="P165" s="236"/>
      <c r="Q165" s="32" t="s">
        <v>220</v>
      </c>
      <c r="R165" s="32" t="s">
        <v>220</v>
      </c>
      <c r="S165" s="32" t="s">
        <v>220</v>
      </c>
      <c r="T165" s="32" t="s">
        <v>220</v>
      </c>
      <c r="W165" s="210" t="s">
        <v>130</v>
      </c>
      <c r="X165" s="210" t="s">
        <v>134</v>
      </c>
      <c r="Y165" s="41" t="str">
        <f t="shared" ref="Y165:Y175" si="6">IF(ISERROR(MATCH("■",Q165:T165,0)),"",4-MATCH("■",Q165:T165,0))</f>
        <v/>
      </c>
      <c r="Z165" s="206" t="e">
        <f t="shared" si="5"/>
        <v>#N/A</v>
      </c>
      <c r="AB165" s="216">
        <v>2</v>
      </c>
      <c r="AC165" s="217" t="s">
        <v>330</v>
      </c>
    </row>
    <row r="166" spans="1:33" s="206" customFormat="1" ht="19.899999999999999" customHeight="1" x14ac:dyDescent="0.15">
      <c r="A166" s="27" t="s">
        <v>58</v>
      </c>
      <c r="B166" s="209"/>
      <c r="C166" s="209"/>
      <c r="D166" s="209"/>
      <c r="E166" s="20"/>
      <c r="F166" s="209"/>
      <c r="G166" s="209"/>
      <c r="H166" s="209"/>
      <c r="I166" s="209"/>
      <c r="J166" s="209"/>
      <c r="K166" s="209"/>
      <c r="L166" s="209"/>
      <c r="M166" s="209"/>
      <c r="N166" s="209"/>
      <c r="O166" s="209"/>
      <c r="P166" s="236"/>
      <c r="Q166" s="32" t="s">
        <v>220</v>
      </c>
      <c r="R166" s="32" t="s">
        <v>220</v>
      </c>
      <c r="S166" s="32" t="s">
        <v>220</v>
      </c>
      <c r="T166" s="32" t="s">
        <v>220</v>
      </c>
      <c r="W166" s="210" t="s">
        <v>130</v>
      </c>
      <c r="X166" s="210" t="s">
        <v>134</v>
      </c>
      <c r="Y166" s="41" t="str">
        <f t="shared" si="6"/>
        <v/>
      </c>
      <c r="Z166" s="206" t="e">
        <f t="shared" si="5"/>
        <v>#N/A</v>
      </c>
      <c r="AB166" s="216">
        <v>1</v>
      </c>
      <c r="AC166" s="217" t="s">
        <v>155</v>
      </c>
    </row>
    <row r="167" spans="1:33" s="206" customFormat="1" ht="19.899999999999999" customHeight="1" x14ac:dyDescent="0.15">
      <c r="A167" s="27" t="s">
        <v>237</v>
      </c>
      <c r="B167" s="209"/>
      <c r="C167" s="209"/>
      <c r="D167" s="209"/>
      <c r="E167" s="20"/>
      <c r="F167" s="209"/>
      <c r="G167" s="209"/>
      <c r="H167" s="209"/>
      <c r="I167" s="209"/>
      <c r="J167" s="209"/>
      <c r="K167" s="209"/>
      <c r="L167" s="209"/>
      <c r="M167" s="209"/>
      <c r="N167" s="209"/>
      <c r="O167" s="209"/>
      <c r="P167" s="236"/>
      <c r="Q167" s="32" t="s">
        <v>220</v>
      </c>
      <c r="R167" s="32" t="s">
        <v>220</v>
      </c>
      <c r="S167" s="32" t="s">
        <v>220</v>
      </c>
      <c r="T167" s="32" t="s">
        <v>220</v>
      </c>
      <c r="W167" s="210" t="s">
        <v>130</v>
      </c>
      <c r="X167" s="210" t="s">
        <v>134</v>
      </c>
      <c r="Y167" s="41" t="str">
        <f t="shared" si="6"/>
        <v/>
      </c>
      <c r="Z167" s="206" t="e">
        <f t="shared" si="5"/>
        <v>#N/A</v>
      </c>
      <c r="AB167" s="216">
        <v>0</v>
      </c>
      <c r="AC167" s="217" t="s">
        <v>156</v>
      </c>
    </row>
    <row r="168" spans="1:33" s="206" customFormat="1" ht="19.899999999999999" customHeight="1" x14ac:dyDescent="0.15">
      <c r="A168" s="27" t="s">
        <v>63</v>
      </c>
      <c r="B168" s="209"/>
      <c r="C168" s="209"/>
      <c r="D168" s="209"/>
      <c r="E168" s="20"/>
      <c r="F168" s="209"/>
      <c r="G168" s="209"/>
      <c r="H168" s="209"/>
      <c r="I168" s="209"/>
      <c r="J168" s="209"/>
      <c r="K168" s="209"/>
      <c r="L168" s="209"/>
      <c r="M168" s="209"/>
      <c r="N168" s="209"/>
      <c r="O168" s="209"/>
      <c r="P168" s="236"/>
      <c r="Q168" s="32" t="s">
        <v>220</v>
      </c>
      <c r="R168" s="32" t="s">
        <v>220</v>
      </c>
      <c r="S168" s="32" t="s">
        <v>220</v>
      </c>
      <c r="T168" s="32" t="s">
        <v>220</v>
      </c>
      <c r="W168" s="210" t="s">
        <v>132</v>
      </c>
      <c r="X168" s="210" t="s">
        <v>134</v>
      </c>
      <c r="Y168" s="41" t="str">
        <f t="shared" si="6"/>
        <v/>
      </c>
      <c r="Z168" s="206" t="e">
        <f t="shared" si="5"/>
        <v>#N/A</v>
      </c>
      <c r="AB168" s="221"/>
      <c r="AC168" s="222"/>
    </row>
    <row r="169" spans="1:33" s="206" customFormat="1" ht="19.899999999999999" customHeight="1" x14ac:dyDescent="0.15">
      <c r="A169" s="27" t="s">
        <v>62</v>
      </c>
      <c r="B169" s="209"/>
      <c r="C169" s="209"/>
      <c r="D169" s="209"/>
      <c r="E169" s="20"/>
      <c r="F169" s="209"/>
      <c r="G169" s="209"/>
      <c r="H169" s="209"/>
      <c r="I169" s="209"/>
      <c r="J169" s="209"/>
      <c r="K169" s="209"/>
      <c r="L169" s="209"/>
      <c r="M169" s="209"/>
      <c r="N169" s="209"/>
      <c r="O169" s="209"/>
      <c r="P169" s="236"/>
      <c r="Q169" s="32" t="s">
        <v>220</v>
      </c>
      <c r="R169" s="32" t="s">
        <v>220</v>
      </c>
      <c r="S169" s="32" t="s">
        <v>220</v>
      </c>
      <c r="T169" s="32" t="s">
        <v>220</v>
      </c>
      <c r="W169" s="210" t="s">
        <v>132</v>
      </c>
      <c r="X169" s="210" t="s">
        <v>134</v>
      </c>
      <c r="Y169" s="41" t="str">
        <f t="shared" si="6"/>
        <v/>
      </c>
      <c r="Z169" s="206" t="e">
        <f t="shared" si="5"/>
        <v>#N/A</v>
      </c>
    </row>
    <row r="170" spans="1:33" s="206" customFormat="1" ht="30" customHeight="1" x14ac:dyDescent="0.15">
      <c r="A170" s="329" t="s">
        <v>95</v>
      </c>
      <c r="B170" s="330"/>
      <c r="C170" s="330"/>
      <c r="D170" s="330"/>
      <c r="E170" s="330"/>
      <c r="F170" s="330"/>
      <c r="G170" s="330"/>
      <c r="H170" s="330"/>
      <c r="I170" s="330"/>
      <c r="J170" s="330"/>
      <c r="K170" s="330"/>
      <c r="L170" s="330"/>
      <c r="M170" s="330"/>
      <c r="N170" s="330"/>
      <c r="O170" s="330"/>
      <c r="P170" s="331"/>
      <c r="Q170" s="32" t="s">
        <v>220</v>
      </c>
      <c r="R170" s="32" t="s">
        <v>220</v>
      </c>
      <c r="S170" s="32" t="s">
        <v>220</v>
      </c>
      <c r="T170" s="32" t="s">
        <v>220</v>
      </c>
      <c r="W170" s="210" t="s">
        <v>132</v>
      </c>
      <c r="X170" s="210" t="s">
        <v>134</v>
      </c>
      <c r="Y170" s="41" t="str">
        <f t="shared" si="6"/>
        <v/>
      </c>
      <c r="Z170" s="206" t="e">
        <f t="shared" si="5"/>
        <v>#N/A</v>
      </c>
    </row>
    <row r="171" spans="1:33" s="206" customFormat="1" ht="30" customHeight="1" x14ac:dyDescent="0.15">
      <c r="A171" s="329" t="s">
        <v>64</v>
      </c>
      <c r="B171" s="330"/>
      <c r="C171" s="330"/>
      <c r="D171" s="330"/>
      <c r="E171" s="330"/>
      <c r="F171" s="330"/>
      <c r="G171" s="330"/>
      <c r="H171" s="330"/>
      <c r="I171" s="330"/>
      <c r="J171" s="330"/>
      <c r="K171" s="330"/>
      <c r="L171" s="330"/>
      <c r="M171" s="330"/>
      <c r="N171" s="330"/>
      <c r="O171" s="330"/>
      <c r="P171" s="331"/>
      <c r="Q171" s="32" t="s">
        <v>220</v>
      </c>
      <c r="R171" s="32" t="s">
        <v>220</v>
      </c>
      <c r="S171" s="32" t="s">
        <v>220</v>
      </c>
      <c r="T171" s="32" t="s">
        <v>220</v>
      </c>
      <c r="W171" s="210" t="s">
        <v>135</v>
      </c>
      <c r="X171" s="210" t="s">
        <v>134</v>
      </c>
      <c r="Y171" s="41" t="str">
        <f t="shared" si="6"/>
        <v/>
      </c>
      <c r="Z171" s="206" t="e">
        <f t="shared" si="5"/>
        <v>#N/A</v>
      </c>
      <c r="AB171" s="210"/>
    </row>
    <row r="172" spans="1:33" s="206" customFormat="1" ht="19.899999999999999" customHeight="1" x14ac:dyDescent="0.15">
      <c r="A172" s="27" t="s">
        <v>65</v>
      </c>
      <c r="B172" s="209"/>
      <c r="C172" s="209"/>
      <c r="D172" s="209"/>
      <c r="E172" s="20"/>
      <c r="F172" s="209"/>
      <c r="G172" s="209"/>
      <c r="H172" s="209"/>
      <c r="I172" s="209"/>
      <c r="J172" s="209"/>
      <c r="K172" s="209"/>
      <c r="L172" s="209"/>
      <c r="M172" s="209"/>
      <c r="N172" s="209"/>
      <c r="O172" s="209"/>
      <c r="P172" s="236"/>
      <c r="Q172" s="32" t="s">
        <v>220</v>
      </c>
      <c r="R172" s="32" t="s">
        <v>220</v>
      </c>
      <c r="S172" s="32" t="s">
        <v>220</v>
      </c>
      <c r="T172" s="32" t="s">
        <v>220</v>
      </c>
      <c r="W172" s="210" t="s">
        <v>135</v>
      </c>
      <c r="X172" s="210" t="s">
        <v>134</v>
      </c>
      <c r="Y172" s="41" t="str">
        <f t="shared" si="6"/>
        <v/>
      </c>
      <c r="Z172" s="206" t="e">
        <f t="shared" si="5"/>
        <v>#N/A</v>
      </c>
      <c r="AB172" s="210"/>
    </row>
    <row r="173" spans="1:33" s="206" customFormat="1" ht="30" customHeight="1" x14ac:dyDescent="0.15">
      <c r="A173" s="329" t="s">
        <v>125</v>
      </c>
      <c r="B173" s="330"/>
      <c r="C173" s="330"/>
      <c r="D173" s="330"/>
      <c r="E173" s="330"/>
      <c r="F173" s="330"/>
      <c r="G173" s="330"/>
      <c r="H173" s="330"/>
      <c r="I173" s="330"/>
      <c r="J173" s="330"/>
      <c r="K173" s="330"/>
      <c r="L173" s="330"/>
      <c r="M173" s="330"/>
      <c r="N173" s="330"/>
      <c r="O173" s="330"/>
      <c r="P173" s="331"/>
      <c r="Q173" s="32" t="s">
        <v>220</v>
      </c>
      <c r="R173" s="32" t="s">
        <v>220</v>
      </c>
      <c r="S173" s="32" t="s">
        <v>220</v>
      </c>
      <c r="T173" s="32" t="s">
        <v>220</v>
      </c>
      <c r="W173" s="210" t="s">
        <v>135</v>
      </c>
      <c r="X173" s="210" t="s">
        <v>134</v>
      </c>
      <c r="Y173" s="41" t="str">
        <f t="shared" si="6"/>
        <v/>
      </c>
      <c r="Z173" s="206" t="e">
        <f t="shared" si="5"/>
        <v>#N/A</v>
      </c>
      <c r="AB173" s="210"/>
    </row>
    <row r="174" spans="1:33" s="206" customFormat="1" ht="30" customHeight="1" x14ac:dyDescent="0.15">
      <c r="A174" s="329" t="s">
        <v>243</v>
      </c>
      <c r="B174" s="330"/>
      <c r="C174" s="330"/>
      <c r="D174" s="330"/>
      <c r="E174" s="330"/>
      <c r="F174" s="330"/>
      <c r="G174" s="330"/>
      <c r="H174" s="330"/>
      <c r="I174" s="330"/>
      <c r="J174" s="330"/>
      <c r="K174" s="330"/>
      <c r="L174" s="330"/>
      <c r="M174" s="330"/>
      <c r="N174" s="330"/>
      <c r="O174" s="330"/>
      <c r="P174" s="331"/>
      <c r="Q174" s="32" t="s">
        <v>220</v>
      </c>
      <c r="R174" s="32" t="s">
        <v>220</v>
      </c>
      <c r="S174" s="32" t="s">
        <v>220</v>
      </c>
      <c r="T174" s="32" t="s">
        <v>220</v>
      </c>
      <c r="W174" s="210" t="s">
        <v>135</v>
      </c>
      <c r="X174" s="210" t="s">
        <v>134</v>
      </c>
      <c r="Y174" s="41" t="str">
        <f t="shared" si="6"/>
        <v/>
      </c>
      <c r="Z174" s="206" t="e">
        <f t="shared" si="5"/>
        <v>#N/A</v>
      </c>
      <c r="AB174" s="210"/>
    </row>
    <row r="175" spans="1:33" s="206" customFormat="1" ht="30" customHeight="1" x14ac:dyDescent="0.15">
      <c r="A175" s="329" t="s">
        <v>186</v>
      </c>
      <c r="B175" s="330"/>
      <c r="C175" s="330"/>
      <c r="D175" s="330"/>
      <c r="E175" s="330"/>
      <c r="F175" s="330"/>
      <c r="G175" s="330"/>
      <c r="H175" s="330"/>
      <c r="I175" s="330"/>
      <c r="J175" s="330"/>
      <c r="K175" s="330"/>
      <c r="L175" s="330"/>
      <c r="M175" s="330"/>
      <c r="N175" s="330"/>
      <c r="O175" s="330"/>
      <c r="P175" s="331"/>
      <c r="Q175" s="32" t="s">
        <v>220</v>
      </c>
      <c r="R175" s="32" t="s">
        <v>220</v>
      </c>
      <c r="S175" s="32" t="s">
        <v>220</v>
      </c>
      <c r="T175" s="32" t="s">
        <v>220</v>
      </c>
      <c r="W175" s="210" t="s">
        <v>135</v>
      </c>
      <c r="X175" s="210" t="s">
        <v>134</v>
      </c>
      <c r="Y175" s="41" t="str">
        <f t="shared" si="6"/>
        <v/>
      </c>
      <c r="Z175" s="206" t="e">
        <f t="shared" si="5"/>
        <v>#N/A</v>
      </c>
      <c r="AB175" s="210"/>
    </row>
    <row r="176" spans="1:33" s="206" customFormat="1" ht="15" customHeight="1" x14ac:dyDescent="0.15">
      <c r="B176" s="10" t="s">
        <v>26</v>
      </c>
      <c r="C176" s="9" t="s">
        <v>54</v>
      </c>
      <c r="D176" s="9"/>
      <c r="E176" s="9"/>
      <c r="F176" s="9"/>
      <c r="G176" s="9"/>
      <c r="H176" s="9"/>
      <c r="I176" s="9"/>
      <c r="J176" s="202"/>
      <c r="K176" s="202"/>
      <c r="L176" s="202"/>
      <c r="W176" s="210"/>
      <c r="X176" s="210"/>
      <c r="Y176" s="210"/>
      <c r="AB176" s="210"/>
    </row>
    <row r="177" spans="1:33" s="206" customFormat="1" ht="15" customHeight="1" x14ac:dyDescent="0.15">
      <c r="B177" s="10" t="s">
        <v>330</v>
      </c>
      <c r="C177" s="9" t="s">
        <v>55</v>
      </c>
      <c r="D177" s="9"/>
      <c r="E177" s="9"/>
      <c r="F177" s="9"/>
      <c r="G177" s="9"/>
      <c r="H177" s="9"/>
      <c r="I177" s="9"/>
      <c r="J177" s="202"/>
      <c r="K177" s="202"/>
      <c r="L177" s="202"/>
      <c r="W177" s="210"/>
      <c r="X177" s="210"/>
      <c r="Y177" s="210"/>
      <c r="AB177" s="210"/>
    </row>
    <row r="178" spans="1:33" s="206" customFormat="1" ht="15" customHeight="1" x14ac:dyDescent="0.15">
      <c r="B178" s="10" t="s">
        <v>66</v>
      </c>
      <c r="C178" s="9" t="s">
        <v>57</v>
      </c>
      <c r="D178" s="9"/>
      <c r="E178" s="9"/>
      <c r="F178" s="9"/>
      <c r="G178" s="9"/>
      <c r="H178" s="9"/>
      <c r="I178" s="9"/>
      <c r="J178" s="202"/>
      <c r="K178" s="202"/>
      <c r="L178" s="202"/>
      <c r="W178" s="210"/>
      <c r="X178" s="210"/>
      <c r="Y178" s="210"/>
      <c r="AB178" s="210"/>
    </row>
    <row r="179" spans="1:33" s="206" customFormat="1" ht="15" customHeight="1" x14ac:dyDescent="0.15">
      <c r="B179" s="10" t="s">
        <v>67</v>
      </c>
      <c r="C179" s="9" t="s">
        <v>56</v>
      </c>
      <c r="D179" s="9"/>
      <c r="E179" s="9"/>
      <c r="F179" s="9"/>
      <c r="G179" s="9"/>
      <c r="H179" s="9"/>
      <c r="I179" s="9"/>
      <c r="J179" s="202"/>
      <c r="K179" s="202"/>
      <c r="L179" s="202"/>
      <c r="W179" s="210"/>
      <c r="X179" s="210"/>
      <c r="Y179" s="210"/>
      <c r="AB179" s="210"/>
    </row>
    <row r="181" spans="1:33" ht="14.25" x14ac:dyDescent="0.15">
      <c r="A181" s="9" t="s">
        <v>185</v>
      </c>
    </row>
    <row r="182" spans="1:33" ht="6.75" customHeight="1" x14ac:dyDescent="0.15"/>
    <row r="183" spans="1:33" s="1" customFormat="1" ht="18.75" customHeight="1" x14ac:dyDescent="0.15">
      <c r="B183" s="202"/>
      <c r="F183" s="368" t="s">
        <v>183</v>
      </c>
      <c r="G183" s="369"/>
      <c r="H183" s="370"/>
      <c r="I183" s="9" t="s">
        <v>184</v>
      </c>
      <c r="W183" s="41"/>
      <c r="X183" s="38"/>
      <c r="Y183" s="38"/>
      <c r="Z183" s="2"/>
      <c r="AA183" s="2"/>
      <c r="AB183" s="38"/>
      <c r="AC183" s="2"/>
      <c r="AD183" s="2"/>
      <c r="AE183" s="2"/>
      <c r="AF183" s="2"/>
      <c r="AG183" s="2"/>
    </row>
    <row r="184" spans="1:33" s="1" customFormat="1" ht="6.75" customHeight="1" x14ac:dyDescent="0.15">
      <c r="B184" s="202"/>
      <c r="W184" s="41"/>
      <c r="X184" s="38"/>
      <c r="Y184" s="38"/>
      <c r="Z184" s="2"/>
      <c r="AA184" s="2"/>
      <c r="AB184" s="38"/>
      <c r="AC184" s="2"/>
      <c r="AD184" s="2"/>
      <c r="AE184" s="2"/>
      <c r="AF184" s="2"/>
      <c r="AG184" s="2"/>
    </row>
    <row r="185" spans="1:33" s="1" customFormat="1" ht="18.75" customHeight="1" x14ac:dyDescent="0.15">
      <c r="B185" s="202"/>
      <c r="F185" s="326" t="s">
        <v>39</v>
      </c>
      <c r="G185" s="327"/>
      <c r="H185" s="328"/>
      <c r="I185" s="9" t="s">
        <v>44</v>
      </c>
      <c r="W185" s="41"/>
      <c r="X185" s="38"/>
      <c r="Y185" s="38"/>
      <c r="Z185" s="2"/>
      <c r="AA185" s="2"/>
      <c r="AB185" s="38"/>
      <c r="AC185" s="2"/>
      <c r="AD185" s="2"/>
      <c r="AE185" s="2"/>
      <c r="AF185" s="2"/>
      <c r="AG185" s="2"/>
    </row>
    <row r="186" spans="1:33" s="1" customFormat="1" ht="6.75" customHeight="1" x14ac:dyDescent="0.15">
      <c r="B186" s="202"/>
      <c r="W186" s="41"/>
      <c r="X186" s="38"/>
      <c r="Y186" s="38"/>
      <c r="Z186" s="2"/>
      <c r="AA186" s="2"/>
      <c r="AB186" s="38"/>
      <c r="AC186" s="2"/>
      <c r="AD186" s="2"/>
      <c r="AE186" s="2"/>
      <c r="AF186" s="2"/>
      <c r="AG186" s="2"/>
    </row>
    <row r="187" spans="1:33" s="1" customFormat="1" ht="18.75" customHeight="1" x14ac:dyDescent="0.15">
      <c r="B187" s="202"/>
      <c r="F187" s="332" t="s">
        <v>40</v>
      </c>
      <c r="G187" s="333"/>
      <c r="H187" s="380"/>
      <c r="I187" s="9" t="s">
        <v>45</v>
      </c>
      <c r="W187" s="41"/>
      <c r="X187" s="38"/>
      <c r="Y187" s="38"/>
      <c r="Z187" s="2"/>
      <c r="AA187" s="2"/>
      <c r="AB187" s="38"/>
      <c r="AC187" s="2"/>
      <c r="AD187" s="2"/>
      <c r="AE187" s="2"/>
      <c r="AF187" s="2"/>
      <c r="AG187" s="2"/>
    </row>
    <row r="188" spans="1:33" s="1" customFormat="1" ht="6.75" customHeight="1" x14ac:dyDescent="0.15">
      <c r="B188" s="202"/>
      <c r="W188" s="41"/>
      <c r="X188" s="38"/>
      <c r="Y188" s="38"/>
      <c r="Z188" s="2"/>
      <c r="AA188" s="2"/>
      <c r="AB188" s="38"/>
      <c r="AC188" s="2"/>
      <c r="AD188" s="2"/>
      <c r="AE188" s="2"/>
      <c r="AF188" s="2"/>
      <c r="AG188" s="2"/>
    </row>
    <row r="189" spans="1:33" s="1" customFormat="1" ht="18.75" customHeight="1" x14ac:dyDescent="0.15">
      <c r="B189" s="202"/>
      <c r="F189" s="371" t="s">
        <v>41</v>
      </c>
      <c r="G189" s="372"/>
      <c r="H189" s="373"/>
      <c r="I189" s="9" t="s">
        <v>48</v>
      </c>
      <c r="W189" s="41"/>
      <c r="X189" s="38"/>
      <c r="Y189" s="38"/>
      <c r="Z189" s="2"/>
      <c r="AA189" s="2"/>
      <c r="AB189" s="38"/>
      <c r="AC189" s="2"/>
      <c r="AD189" s="2"/>
      <c r="AE189" s="2"/>
      <c r="AF189" s="2"/>
      <c r="AG189" s="2"/>
    </row>
    <row r="190" spans="1:33" s="1" customFormat="1" ht="6.75" customHeight="1" x14ac:dyDescent="0.15">
      <c r="B190" s="202"/>
      <c r="W190" s="41"/>
      <c r="X190" s="38"/>
      <c r="Y190" s="38"/>
      <c r="Z190" s="2"/>
      <c r="AA190" s="2"/>
      <c r="AB190" s="38"/>
      <c r="AC190" s="2"/>
      <c r="AD190" s="2"/>
      <c r="AE190" s="2"/>
      <c r="AF190" s="2"/>
      <c r="AG190" s="2"/>
    </row>
    <row r="191" spans="1:33" s="1" customFormat="1" ht="18.75" customHeight="1" x14ac:dyDescent="0.15">
      <c r="B191" s="202"/>
      <c r="F191" s="374" t="s">
        <v>42</v>
      </c>
      <c r="G191" s="375"/>
      <c r="H191" s="376"/>
      <c r="I191" s="9" t="s">
        <v>46</v>
      </c>
      <c r="W191" s="41"/>
      <c r="X191" s="38"/>
      <c r="Y191" s="38"/>
      <c r="Z191" s="2"/>
      <c r="AA191" s="2"/>
      <c r="AB191" s="38"/>
      <c r="AC191" s="2"/>
      <c r="AD191" s="2"/>
      <c r="AE191" s="2"/>
      <c r="AF191" s="2"/>
      <c r="AG191" s="2"/>
    </row>
    <row r="192" spans="1:33" s="1" customFormat="1" ht="6.75" customHeight="1" x14ac:dyDescent="0.15">
      <c r="B192" s="202"/>
      <c r="W192" s="41"/>
      <c r="X192" s="38"/>
      <c r="Y192" s="38"/>
      <c r="Z192" s="2"/>
      <c r="AA192" s="2"/>
      <c r="AB192" s="38"/>
      <c r="AC192" s="2"/>
      <c r="AD192" s="2"/>
      <c r="AE192" s="2"/>
      <c r="AF192" s="2"/>
      <c r="AG192" s="2"/>
    </row>
    <row r="193" spans="1:36" s="1" customFormat="1" ht="18.75" customHeight="1" x14ac:dyDescent="0.15">
      <c r="B193" s="202"/>
      <c r="F193" s="377" t="s">
        <v>43</v>
      </c>
      <c r="G193" s="378"/>
      <c r="H193" s="379"/>
      <c r="I193" s="9" t="s">
        <v>47</v>
      </c>
      <c r="W193" s="41"/>
      <c r="X193" s="38"/>
      <c r="Y193" s="38"/>
      <c r="Z193" s="2"/>
      <c r="AA193" s="2"/>
      <c r="AB193" s="38"/>
      <c r="AC193" s="2"/>
      <c r="AD193" s="2"/>
      <c r="AE193" s="2"/>
      <c r="AF193" s="2"/>
      <c r="AG193" s="2"/>
    </row>
    <row r="194" spans="1:36" s="1" customFormat="1" ht="13.5" customHeight="1" x14ac:dyDescent="0.15">
      <c r="A194" s="316" t="s">
        <v>68</v>
      </c>
      <c r="B194" s="317"/>
      <c r="C194" s="359" t="s">
        <v>90</v>
      </c>
      <c r="D194" s="360"/>
      <c r="E194" s="360"/>
      <c r="F194" s="360"/>
      <c r="G194" s="360"/>
      <c r="H194" s="360"/>
      <c r="I194" s="360"/>
      <c r="J194" s="360"/>
      <c r="K194" s="360"/>
      <c r="L194" s="360"/>
      <c r="M194" s="360"/>
      <c r="N194" s="360"/>
      <c r="O194" s="360"/>
      <c r="P194" s="360"/>
      <c r="Q194" s="360"/>
      <c r="R194" s="360"/>
      <c r="S194" s="360"/>
      <c r="T194" s="360"/>
      <c r="U194" s="361"/>
      <c r="W194" s="41"/>
      <c r="X194" s="41"/>
      <c r="Y194" s="41"/>
      <c r="AB194" s="41"/>
    </row>
    <row r="195" spans="1:36" s="1" customFormat="1" ht="13.5" customHeight="1" x14ac:dyDescent="0.15">
      <c r="A195" s="318"/>
      <c r="B195" s="319"/>
      <c r="C195" s="362"/>
      <c r="D195" s="363"/>
      <c r="E195" s="363"/>
      <c r="F195" s="363"/>
      <c r="G195" s="363"/>
      <c r="H195" s="363"/>
      <c r="I195" s="363"/>
      <c r="J195" s="363"/>
      <c r="K195" s="363"/>
      <c r="L195" s="363"/>
      <c r="M195" s="363"/>
      <c r="N195" s="363"/>
      <c r="O195" s="363"/>
      <c r="P195" s="363"/>
      <c r="Q195" s="363"/>
      <c r="R195" s="363"/>
      <c r="S195" s="363"/>
      <c r="T195" s="363"/>
      <c r="U195" s="364"/>
      <c r="W195" s="41"/>
      <c r="X195" s="41"/>
      <c r="Y195" s="41"/>
      <c r="AB195" s="41"/>
    </row>
    <row r="196" spans="1:36" s="1" customFormat="1" ht="4.9000000000000004" customHeight="1" x14ac:dyDescent="0.15">
      <c r="A196" s="201"/>
      <c r="B196" s="201"/>
      <c r="D196" s="201"/>
      <c r="E196" s="201"/>
      <c r="F196" s="201"/>
      <c r="G196" s="201"/>
      <c r="H196" s="201"/>
      <c r="I196" s="201"/>
      <c r="J196" s="201"/>
      <c r="K196" s="201"/>
      <c r="L196" s="201"/>
      <c r="M196" s="201"/>
      <c r="N196" s="201"/>
      <c r="O196" s="201"/>
      <c r="P196" s="201"/>
      <c r="Q196" s="201"/>
      <c r="R196" s="201"/>
      <c r="S196" s="201"/>
      <c r="T196" s="201"/>
      <c r="W196" s="41"/>
      <c r="X196" s="41"/>
      <c r="Y196" s="41"/>
      <c r="AB196" s="41"/>
    </row>
    <row r="197" spans="1:36" s="1" customFormat="1" ht="36" customHeight="1" x14ac:dyDescent="0.15">
      <c r="A197" s="315" t="s">
        <v>415</v>
      </c>
      <c r="B197" s="315"/>
      <c r="C197" s="315"/>
      <c r="D197" s="315"/>
      <c r="E197" s="315"/>
      <c r="F197" s="315"/>
      <c r="G197" s="315"/>
      <c r="H197" s="315"/>
      <c r="I197" s="315"/>
      <c r="J197" s="315"/>
      <c r="K197" s="315"/>
      <c r="L197" s="315"/>
      <c r="M197" s="315"/>
      <c r="N197" s="315"/>
      <c r="O197" s="315"/>
      <c r="P197" s="315"/>
      <c r="Q197" s="315"/>
      <c r="R197" s="315"/>
      <c r="S197" s="315"/>
      <c r="T197" s="315"/>
      <c r="U197" s="315"/>
      <c r="W197" s="41"/>
      <c r="X197" s="41"/>
      <c r="Y197" s="41"/>
      <c r="AB197" s="41"/>
    </row>
    <row r="198" spans="1:36" ht="4.9000000000000004" customHeight="1" x14ac:dyDescent="0.15">
      <c r="P198" s="9"/>
      <c r="R198" s="10"/>
      <c r="S198" s="10"/>
      <c r="T198" s="10"/>
    </row>
    <row r="199" spans="1:36" s="1" customFormat="1" ht="127.5" customHeight="1" x14ac:dyDescent="0.15">
      <c r="A199" s="315" t="s">
        <v>428</v>
      </c>
      <c r="B199" s="315"/>
      <c r="C199" s="315"/>
      <c r="D199" s="315"/>
      <c r="E199" s="315"/>
      <c r="F199" s="315"/>
      <c r="G199" s="315"/>
      <c r="H199" s="315"/>
      <c r="I199" s="315"/>
      <c r="J199" s="315"/>
      <c r="K199" s="315"/>
      <c r="L199" s="315"/>
      <c r="M199" s="315"/>
      <c r="N199" s="315"/>
      <c r="O199" s="315"/>
      <c r="P199" s="315"/>
      <c r="Q199" s="315"/>
      <c r="R199" s="315"/>
      <c r="S199" s="315"/>
      <c r="T199" s="315"/>
      <c r="U199" s="315"/>
      <c r="W199" s="41"/>
      <c r="X199" s="41"/>
      <c r="Y199" s="41"/>
      <c r="AB199" s="41"/>
    </row>
    <row r="200" spans="1:36" ht="16.5" customHeight="1" x14ac:dyDescent="0.15">
      <c r="P200" s="9"/>
      <c r="R200" s="10"/>
      <c r="S200" s="10"/>
      <c r="T200" s="10"/>
    </row>
    <row r="201" spans="1:36" s="1" customFormat="1" ht="34.9" customHeight="1" x14ac:dyDescent="0.15">
      <c r="A201" s="31" t="s">
        <v>140</v>
      </c>
      <c r="B201" s="235"/>
      <c r="C201" s="235"/>
      <c r="D201" s="235"/>
      <c r="E201" s="235"/>
      <c r="F201" s="235"/>
      <c r="G201" s="235"/>
      <c r="H201" s="235"/>
      <c r="I201" s="235"/>
      <c r="J201" s="235"/>
      <c r="K201" s="235"/>
      <c r="L201" s="235"/>
      <c r="M201" s="235"/>
      <c r="N201" s="235"/>
      <c r="O201" s="235"/>
      <c r="P201" s="16" t="s">
        <v>59</v>
      </c>
      <c r="Q201" s="16" t="s">
        <v>330</v>
      </c>
      <c r="R201" s="16" t="s">
        <v>51</v>
      </c>
      <c r="S201" s="16" t="s">
        <v>61</v>
      </c>
      <c r="T201" s="247"/>
      <c r="U201" s="249" t="s">
        <v>351</v>
      </c>
      <c r="W201" s="41"/>
      <c r="X201" s="41"/>
      <c r="Y201" s="41"/>
      <c r="AB201" s="41"/>
    </row>
    <row r="202" spans="1:36" s="1" customFormat="1" ht="20.25" customHeight="1" x14ac:dyDescent="0.15">
      <c r="A202" s="27" t="s">
        <v>78</v>
      </c>
      <c r="B202" s="209"/>
      <c r="C202" s="209"/>
      <c r="D202" s="209"/>
      <c r="E202" s="20"/>
      <c r="F202" s="209"/>
      <c r="G202" s="209"/>
      <c r="H202" s="209"/>
      <c r="I202" s="209"/>
      <c r="J202" s="209"/>
      <c r="K202" s="209"/>
      <c r="L202" s="209"/>
      <c r="M202" s="209"/>
      <c r="N202" s="209"/>
      <c r="O202" s="209"/>
      <c r="P202" s="32" t="s">
        <v>220</v>
      </c>
      <c r="Q202" s="32" t="s">
        <v>220</v>
      </c>
      <c r="R202" s="32" t="s">
        <v>220</v>
      </c>
      <c r="S202" s="32" t="s">
        <v>220</v>
      </c>
      <c r="T202" s="248"/>
      <c r="U202" s="246" t="s">
        <v>220</v>
      </c>
      <c r="W202" s="41" t="s">
        <v>130</v>
      </c>
      <c r="X202" s="41" t="s">
        <v>136</v>
      </c>
      <c r="Y202" s="41" t="str">
        <f>IF(ISERROR(MATCH("■",P202:S202,0)),"",4-MATCH("■",P202:S202,0))</f>
        <v/>
      </c>
      <c r="Z202" s="41" t="e">
        <f ca="1">IF(Y202="-","-",OFFSET($P$201,0,3-Y202))</f>
        <v>#VALUE!</v>
      </c>
      <c r="AA202" s="41"/>
      <c r="AB202" s="211">
        <v>3</v>
      </c>
      <c r="AC202" s="212" t="s">
        <v>154</v>
      </c>
      <c r="AF202" s="210">
        <f>IF(U202="■",1,0)</f>
        <v>0</v>
      </c>
      <c r="AG202" s="206" t="str">
        <f>IF(ISERROR(VLOOKUP(AF202,$AI$202:$AJ$202,2,FALSE)),"",VLOOKUP(AF202,$AI$202:$AJ$202,2,FALSE))</f>
        <v/>
      </c>
      <c r="AI202" s="245">
        <v>1</v>
      </c>
      <c r="AJ202" s="236" t="s">
        <v>413</v>
      </c>
    </row>
    <row r="203" spans="1:36" s="1" customFormat="1" ht="20.25" customHeight="1" x14ac:dyDescent="0.15">
      <c r="A203" s="27" t="s">
        <v>75</v>
      </c>
      <c r="B203" s="209"/>
      <c r="C203" s="209"/>
      <c r="D203" s="209"/>
      <c r="E203" s="20"/>
      <c r="F203" s="209"/>
      <c r="G203" s="209"/>
      <c r="H203" s="209"/>
      <c r="I203" s="209"/>
      <c r="J203" s="209"/>
      <c r="K203" s="209"/>
      <c r="L203" s="209"/>
      <c r="M203" s="209"/>
      <c r="N203" s="209"/>
      <c r="O203" s="209"/>
      <c r="P203" s="32" t="s">
        <v>220</v>
      </c>
      <c r="Q203" s="32" t="s">
        <v>220</v>
      </c>
      <c r="R203" s="32" t="s">
        <v>220</v>
      </c>
      <c r="S203" s="32" t="s">
        <v>220</v>
      </c>
      <c r="T203" s="248"/>
      <c r="U203" s="246" t="s">
        <v>220</v>
      </c>
      <c r="W203" s="41" t="s">
        <v>130</v>
      </c>
      <c r="X203" s="41" t="s">
        <v>136</v>
      </c>
      <c r="Y203" s="41" t="str">
        <f t="shared" ref="Y203:Y213" si="7">IF(ISERROR(MATCH("■",P203:S203,0)),"",4-MATCH("■",P203:S203,0))</f>
        <v/>
      </c>
      <c r="Z203" s="41" t="e">
        <f t="shared" ref="Z203:Z213" ca="1" si="8">IF(Y203="-","-",OFFSET($P$201,0,3-Y203))</f>
        <v>#VALUE!</v>
      </c>
      <c r="AB203" s="216">
        <v>2</v>
      </c>
      <c r="AC203" s="217" t="s">
        <v>330</v>
      </c>
      <c r="AF203" s="210">
        <f t="shared" ref="AF203:AF213" si="9">IF(U203="■",1,0)</f>
        <v>0</v>
      </c>
      <c r="AG203" s="206" t="str">
        <f t="shared" ref="AG203:AG213" si="10">IF(ISERROR(VLOOKUP(AF203,$AI$202:$AJ$202,2,FALSE)),"",VLOOKUP(AF203,$AI$202:$AJ$202,2,FALSE))</f>
        <v/>
      </c>
    </row>
    <row r="204" spans="1:36" s="1" customFormat="1" ht="20.25" customHeight="1" x14ac:dyDescent="0.15">
      <c r="A204" s="27" t="s">
        <v>79</v>
      </c>
      <c r="B204" s="209"/>
      <c r="C204" s="209"/>
      <c r="D204" s="209"/>
      <c r="E204" s="20"/>
      <c r="F204" s="209"/>
      <c r="G204" s="209"/>
      <c r="H204" s="209"/>
      <c r="I204" s="209"/>
      <c r="J204" s="209"/>
      <c r="K204" s="209"/>
      <c r="L204" s="209"/>
      <c r="M204" s="209"/>
      <c r="N204" s="209"/>
      <c r="O204" s="209"/>
      <c r="P204" s="32" t="s">
        <v>220</v>
      </c>
      <c r="Q204" s="32" t="s">
        <v>220</v>
      </c>
      <c r="R204" s="32" t="s">
        <v>220</v>
      </c>
      <c r="S204" s="32" t="s">
        <v>220</v>
      </c>
      <c r="T204" s="248"/>
      <c r="U204" s="246" t="s">
        <v>220</v>
      </c>
      <c r="W204" s="41" t="s">
        <v>132</v>
      </c>
      <c r="X204" s="41" t="s">
        <v>136</v>
      </c>
      <c r="Y204" s="41" t="str">
        <f t="shared" si="7"/>
        <v/>
      </c>
      <c r="Z204" s="41" t="e">
        <f t="shared" ca="1" si="8"/>
        <v>#VALUE!</v>
      </c>
      <c r="AB204" s="216">
        <v>1</v>
      </c>
      <c r="AC204" s="217" t="s">
        <v>155</v>
      </c>
      <c r="AF204" s="210">
        <f t="shared" si="9"/>
        <v>0</v>
      </c>
      <c r="AG204" s="206" t="str">
        <f t="shared" si="10"/>
        <v/>
      </c>
    </row>
    <row r="205" spans="1:36" s="1" customFormat="1" ht="20.25" customHeight="1" x14ac:dyDescent="0.15">
      <c r="A205" s="27" t="s">
        <v>77</v>
      </c>
      <c r="B205" s="209"/>
      <c r="C205" s="209"/>
      <c r="D205" s="209"/>
      <c r="E205" s="20"/>
      <c r="F205" s="209"/>
      <c r="G205" s="209"/>
      <c r="H205" s="209"/>
      <c r="I205" s="209"/>
      <c r="J205" s="209"/>
      <c r="K205" s="209"/>
      <c r="L205" s="209"/>
      <c r="M205" s="209"/>
      <c r="N205" s="209"/>
      <c r="O205" s="209"/>
      <c r="P205" s="32" t="s">
        <v>220</v>
      </c>
      <c r="Q205" s="32" t="s">
        <v>220</v>
      </c>
      <c r="R205" s="32" t="s">
        <v>220</v>
      </c>
      <c r="S205" s="32" t="s">
        <v>220</v>
      </c>
      <c r="T205" s="248"/>
      <c r="U205" s="246" t="s">
        <v>220</v>
      </c>
      <c r="W205" s="41" t="s">
        <v>132</v>
      </c>
      <c r="X205" s="41" t="s">
        <v>136</v>
      </c>
      <c r="Y205" s="41" t="str">
        <f t="shared" si="7"/>
        <v/>
      </c>
      <c r="Z205" s="41" t="e">
        <f t="shared" ca="1" si="8"/>
        <v>#VALUE!</v>
      </c>
      <c r="AB205" s="216">
        <v>0</v>
      </c>
      <c r="AC205" s="217" t="s">
        <v>156</v>
      </c>
      <c r="AF205" s="210">
        <f t="shared" si="9"/>
        <v>0</v>
      </c>
      <c r="AG205" s="206" t="str">
        <f t="shared" si="10"/>
        <v/>
      </c>
    </row>
    <row r="206" spans="1:36" s="1" customFormat="1" ht="20.25" customHeight="1" x14ac:dyDescent="0.15">
      <c r="A206" s="27" t="s">
        <v>69</v>
      </c>
      <c r="B206" s="209"/>
      <c r="C206" s="209"/>
      <c r="D206" s="209"/>
      <c r="E206" s="20"/>
      <c r="F206" s="209"/>
      <c r="G206" s="209"/>
      <c r="H206" s="209"/>
      <c r="I206" s="209"/>
      <c r="J206" s="209"/>
      <c r="K206" s="209"/>
      <c r="L206" s="209"/>
      <c r="M206" s="209"/>
      <c r="N206" s="209"/>
      <c r="O206" s="209"/>
      <c r="P206" s="32" t="s">
        <v>220</v>
      </c>
      <c r="Q206" s="32" t="s">
        <v>220</v>
      </c>
      <c r="R206" s="32" t="s">
        <v>220</v>
      </c>
      <c r="S206" s="32" t="s">
        <v>220</v>
      </c>
      <c r="T206" s="248"/>
      <c r="U206" s="246" t="s">
        <v>220</v>
      </c>
      <c r="W206" s="41" t="s">
        <v>132</v>
      </c>
      <c r="X206" s="41" t="s">
        <v>136</v>
      </c>
      <c r="Y206" s="41" t="str">
        <f t="shared" si="7"/>
        <v/>
      </c>
      <c r="Z206" s="41" t="e">
        <f t="shared" ca="1" si="8"/>
        <v>#VALUE!</v>
      </c>
      <c r="AB206" s="221"/>
      <c r="AC206" s="222"/>
      <c r="AF206" s="210">
        <f t="shared" si="9"/>
        <v>0</v>
      </c>
      <c r="AG206" s="206" t="str">
        <f t="shared" si="10"/>
        <v/>
      </c>
    </row>
    <row r="207" spans="1:36" s="1" customFormat="1" ht="20.25" customHeight="1" x14ac:dyDescent="0.15">
      <c r="A207" s="27" t="s">
        <v>70</v>
      </c>
      <c r="B207" s="209"/>
      <c r="C207" s="209"/>
      <c r="D207" s="209"/>
      <c r="E207" s="20"/>
      <c r="F207" s="209"/>
      <c r="G207" s="209"/>
      <c r="H207" s="209"/>
      <c r="I207" s="209"/>
      <c r="J207" s="209"/>
      <c r="K207" s="209"/>
      <c r="L207" s="209"/>
      <c r="M207" s="209"/>
      <c r="N207" s="209"/>
      <c r="O207" s="209"/>
      <c r="P207" s="32" t="s">
        <v>220</v>
      </c>
      <c r="Q207" s="32" t="s">
        <v>220</v>
      </c>
      <c r="R207" s="32" t="s">
        <v>220</v>
      </c>
      <c r="S207" s="32" t="s">
        <v>220</v>
      </c>
      <c r="T207" s="248"/>
      <c r="U207" s="246" t="s">
        <v>220</v>
      </c>
      <c r="W207" s="41" t="s">
        <v>132</v>
      </c>
      <c r="X207" s="41" t="s">
        <v>136</v>
      </c>
      <c r="Y207" s="41" t="str">
        <f t="shared" si="7"/>
        <v/>
      </c>
      <c r="Z207" s="41" t="e">
        <f t="shared" ca="1" si="8"/>
        <v>#VALUE!</v>
      </c>
      <c r="AB207" s="41"/>
      <c r="AF207" s="210">
        <f t="shared" si="9"/>
        <v>0</v>
      </c>
      <c r="AG207" s="206" t="str">
        <f t="shared" si="10"/>
        <v/>
      </c>
    </row>
    <row r="208" spans="1:36" s="1" customFormat="1" ht="20.25" customHeight="1" x14ac:dyDescent="0.15">
      <c r="A208" s="27" t="s">
        <v>71</v>
      </c>
      <c r="B208" s="209"/>
      <c r="C208" s="209"/>
      <c r="D208" s="209"/>
      <c r="E208" s="20"/>
      <c r="F208" s="209"/>
      <c r="G208" s="209"/>
      <c r="H208" s="209"/>
      <c r="I208" s="209"/>
      <c r="J208" s="209"/>
      <c r="K208" s="209"/>
      <c r="L208" s="209"/>
      <c r="M208" s="209"/>
      <c r="N208" s="209"/>
      <c r="O208" s="209"/>
      <c r="P208" s="32" t="s">
        <v>220</v>
      </c>
      <c r="Q208" s="32" t="s">
        <v>220</v>
      </c>
      <c r="R208" s="32" t="s">
        <v>220</v>
      </c>
      <c r="S208" s="32" t="s">
        <v>220</v>
      </c>
      <c r="T208" s="248"/>
      <c r="U208" s="246" t="s">
        <v>220</v>
      </c>
      <c r="W208" s="41" t="s">
        <v>132</v>
      </c>
      <c r="X208" s="41" t="s">
        <v>136</v>
      </c>
      <c r="Y208" s="41" t="str">
        <f t="shared" si="7"/>
        <v/>
      </c>
      <c r="Z208" s="41" t="e">
        <f t="shared" ca="1" si="8"/>
        <v>#VALUE!</v>
      </c>
      <c r="AB208" s="41"/>
      <c r="AF208" s="210">
        <f t="shared" si="9"/>
        <v>0</v>
      </c>
      <c r="AG208" s="206" t="str">
        <f t="shared" si="10"/>
        <v/>
      </c>
    </row>
    <row r="209" spans="1:33" s="1" customFormat="1" ht="20.25" customHeight="1" x14ac:dyDescent="0.15">
      <c r="A209" s="27" t="s">
        <v>138</v>
      </c>
      <c r="B209" s="209"/>
      <c r="C209" s="209"/>
      <c r="D209" s="209"/>
      <c r="E209" s="20"/>
      <c r="F209" s="209"/>
      <c r="G209" s="209"/>
      <c r="H209" s="209"/>
      <c r="I209" s="209"/>
      <c r="J209" s="209"/>
      <c r="K209" s="209"/>
      <c r="L209" s="209"/>
      <c r="M209" s="209"/>
      <c r="N209" s="209"/>
      <c r="O209" s="209"/>
      <c r="P209" s="32" t="s">
        <v>220</v>
      </c>
      <c r="Q209" s="32" t="s">
        <v>220</v>
      </c>
      <c r="R209" s="32" t="s">
        <v>220</v>
      </c>
      <c r="S209" s="32" t="s">
        <v>220</v>
      </c>
      <c r="T209" s="248"/>
      <c r="U209" s="246" t="s">
        <v>220</v>
      </c>
      <c r="W209" s="41" t="s">
        <v>135</v>
      </c>
      <c r="X209" s="41" t="s">
        <v>136</v>
      </c>
      <c r="Y209" s="41" t="str">
        <f t="shared" si="7"/>
        <v/>
      </c>
      <c r="Z209" s="41" t="e">
        <f t="shared" ca="1" si="8"/>
        <v>#VALUE!</v>
      </c>
      <c r="AB209" s="41"/>
      <c r="AF209" s="210">
        <f t="shared" si="9"/>
        <v>0</v>
      </c>
      <c r="AG209" s="206" t="str">
        <f t="shared" si="10"/>
        <v/>
      </c>
    </row>
    <row r="210" spans="1:33" s="1" customFormat="1" ht="20.25" customHeight="1" x14ac:dyDescent="0.15">
      <c r="A210" s="27" t="s">
        <v>72</v>
      </c>
      <c r="B210" s="209"/>
      <c r="C210" s="209"/>
      <c r="D210" s="209"/>
      <c r="E210" s="20"/>
      <c r="F210" s="209"/>
      <c r="G210" s="209"/>
      <c r="H210" s="209"/>
      <c r="I210" s="209"/>
      <c r="J210" s="209"/>
      <c r="K210" s="209"/>
      <c r="L210" s="209"/>
      <c r="M210" s="209"/>
      <c r="N210" s="209"/>
      <c r="O210" s="209"/>
      <c r="P210" s="32" t="s">
        <v>220</v>
      </c>
      <c r="Q210" s="32" t="s">
        <v>220</v>
      </c>
      <c r="R210" s="32" t="s">
        <v>220</v>
      </c>
      <c r="S210" s="32" t="s">
        <v>220</v>
      </c>
      <c r="T210" s="248"/>
      <c r="U210" s="246" t="s">
        <v>220</v>
      </c>
      <c r="W210" s="41" t="s">
        <v>137</v>
      </c>
      <c r="X210" s="41" t="s">
        <v>136</v>
      </c>
      <c r="Y210" s="41" t="str">
        <f t="shared" si="7"/>
        <v/>
      </c>
      <c r="Z210" s="41" t="e">
        <f t="shared" ca="1" si="8"/>
        <v>#VALUE!</v>
      </c>
      <c r="AB210" s="41"/>
      <c r="AF210" s="210">
        <f t="shared" si="9"/>
        <v>0</v>
      </c>
      <c r="AG210" s="206" t="str">
        <f t="shared" si="10"/>
        <v/>
      </c>
    </row>
    <row r="211" spans="1:33" s="1" customFormat="1" ht="20.25" customHeight="1" x14ac:dyDescent="0.15">
      <c r="A211" s="27" t="s">
        <v>139</v>
      </c>
      <c r="B211" s="209"/>
      <c r="C211" s="209"/>
      <c r="D211" s="209"/>
      <c r="E211" s="20"/>
      <c r="F211" s="209"/>
      <c r="G211" s="209"/>
      <c r="H211" s="209"/>
      <c r="I211" s="209"/>
      <c r="J211" s="209"/>
      <c r="K211" s="209"/>
      <c r="L211" s="209"/>
      <c r="M211" s="209"/>
      <c r="N211" s="209"/>
      <c r="O211" s="209"/>
      <c r="P211" s="32" t="s">
        <v>220</v>
      </c>
      <c r="Q211" s="32" t="s">
        <v>220</v>
      </c>
      <c r="R211" s="32" t="s">
        <v>220</v>
      </c>
      <c r="S211" s="32" t="s">
        <v>220</v>
      </c>
      <c r="T211" s="248"/>
      <c r="U211" s="246" t="s">
        <v>220</v>
      </c>
      <c r="W211" s="41" t="s">
        <v>137</v>
      </c>
      <c r="X211" s="41" t="s">
        <v>136</v>
      </c>
      <c r="Y211" s="41" t="str">
        <f t="shared" si="7"/>
        <v/>
      </c>
      <c r="Z211" s="41" t="e">
        <f t="shared" ca="1" si="8"/>
        <v>#VALUE!</v>
      </c>
      <c r="AB211" s="41"/>
      <c r="AF211" s="210">
        <f t="shared" si="9"/>
        <v>0</v>
      </c>
      <c r="AG211" s="206" t="str">
        <f t="shared" si="10"/>
        <v/>
      </c>
    </row>
    <row r="212" spans="1:33" s="1" customFormat="1" ht="20.25" customHeight="1" x14ac:dyDescent="0.15">
      <c r="A212" s="27" t="s">
        <v>73</v>
      </c>
      <c r="B212" s="209"/>
      <c r="C212" s="209"/>
      <c r="D212" s="209"/>
      <c r="E212" s="20"/>
      <c r="F212" s="209"/>
      <c r="G212" s="209"/>
      <c r="H212" s="209"/>
      <c r="I212" s="209"/>
      <c r="J212" s="209"/>
      <c r="K212" s="209"/>
      <c r="L212" s="209"/>
      <c r="M212" s="209"/>
      <c r="N212" s="209"/>
      <c r="O212" s="209"/>
      <c r="P212" s="32" t="s">
        <v>220</v>
      </c>
      <c r="Q212" s="32" t="s">
        <v>220</v>
      </c>
      <c r="R212" s="32" t="s">
        <v>220</v>
      </c>
      <c r="S212" s="32" t="s">
        <v>220</v>
      </c>
      <c r="T212" s="248"/>
      <c r="U212" s="246" t="s">
        <v>220</v>
      </c>
      <c r="W212" s="41" t="s">
        <v>135</v>
      </c>
      <c r="X212" s="41" t="s">
        <v>136</v>
      </c>
      <c r="Y212" s="41" t="str">
        <f t="shared" si="7"/>
        <v/>
      </c>
      <c r="Z212" s="41" t="e">
        <f t="shared" ca="1" si="8"/>
        <v>#VALUE!</v>
      </c>
      <c r="AB212" s="41"/>
      <c r="AF212" s="210">
        <f t="shared" si="9"/>
        <v>0</v>
      </c>
      <c r="AG212" s="206" t="str">
        <f t="shared" si="10"/>
        <v/>
      </c>
    </row>
    <row r="213" spans="1:33" s="1" customFormat="1" ht="20.25" customHeight="1" x14ac:dyDescent="0.15">
      <c r="A213" s="27" t="s">
        <v>74</v>
      </c>
      <c r="B213" s="209"/>
      <c r="C213" s="209"/>
      <c r="D213" s="209"/>
      <c r="E213" s="20"/>
      <c r="F213" s="209"/>
      <c r="G213" s="209"/>
      <c r="H213" s="209"/>
      <c r="I213" s="209"/>
      <c r="J213" s="209"/>
      <c r="K213" s="209"/>
      <c r="L213" s="209"/>
      <c r="M213" s="209"/>
      <c r="N213" s="209"/>
      <c r="O213" s="209"/>
      <c r="P213" s="32" t="s">
        <v>220</v>
      </c>
      <c r="Q213" s="32" t="s">
        <v>220</v>
      </c>
      <c r="R213" s="32" t="s">
        <v>220</v>
      </c>
      <c r="S213" s="32" t="s">
        <v>220</v>
      </c>
      <c r="T213" s="248"/>
      <c r="U213" s="246" t="s">
        <v>220</v>
      </c>
      <c r="W213" s="41" t="s">
        <v>135</v>
      </c>
      <c r="X213" s="41" t="s">
        <v>136</v>
      </c>
      <c r="Y213" s="41" t="str">
        <f t="shared" si="7"/>
        <v/>
      </c>
      <c r="Z213" s="41" t="e">
        <f t="shared" ca="1" si="8"/>
        <v>#VALUE!</v>
      </c>
      <c r="AB213" s="41"/>
      <c r="AF213" s="210">
        <f t="shared" si="9"/>
        <v>0</v>
      </c>
      <c r="AG213" s="206" t="str">
        <f t="shared" si="10"/>
        <v/>
      </c>
    </row>
    <row r="214" spans="1:33" ht="5.45" customHeight="1" x14ac:dyDescent="0.15"/>
    <row r="215" spans="1:33" s="206" customFormat="1" ht="16.149999999999999" customHeight="1" x14ac:dyDescent="0.15">
      <c r="B215" s="10" t="s">
        <v>26</v>
      </c>
      <c r="C215" s="9" t="s">
        <v>141</v>
      </c>
      <c r="D215" s="9"/>
      <c r="E215" s="9"/>
      <c r="F215" s="9"/>
      <c r="G215" s="9"/>
      <c r="H215" s="9"/>
      <c r="I215" s="9"/>
      <c r="J215" s="202"/>
      <c r="K215" s="202"/>
      <c r="L215" s="202"/>
      <c r="W215" s="210"/>
      <c r="X215" s="210"/>
      <c r="Y215" s="210"/>
      <c r="AB215" s="210"/>
    </row>
    <row r="216" spans="1:33" s="206" customFormat="1" ht="16.149999999999999" customHeight="1" x14ac:dyDescent="0.15">
      <c r="B216" s="10" t="s">
        <v>330</v>
      </c>
      <c r="C216" s="9" t="s">
        <v>142</v>
      </c>
      <c r="D216" s="9"/>
      <c r="E216" s="9"/>
      <c r="F216" s="9"/>
      <c r="G216" s="9"/>
      <c r="H216" s="9"/>
      <c r="I216" s="9"/>
      <c r="J216" s="202"/>
      <c r="K216" s="202"/>
      <c r="L216" s="202"/>
      <c r="W216" s="210"/>
      <c r="X216" s="210"/>
      <c r="Y216" s="210"/>
      <c r="AB216" s="210"/>
    </row>
    <row r="217" spans="1:33" s="206" customFormat="1" ht="16.149999999999999" customHeight="1" x14ac:dyDescent="0.15">
      <c r="B217" s="10" t="s">
        <v>51</v>
      </c>
      <c r="C217" s="9" t="s">
        <v>143</v>
      </c>
      <c r="D217" s="9"/>
      <c r="E217" s="9"/>
      <c r="F217" s="9"/>
      <c r="G217" s="9"/>
      <c r="H217" s="9"/>
      <c r="I217" s="9"/>
      <c r="J217" s="202"/>
      <c r="K217" s="202"/>
      <c r="L217" s="202"/>
      <c r="W217" s="210"/>
      <c r="X217" s="210"/>
      <c r="Y217" s="210"/>
      <c r="AB217" s="210"/>
    </row>
    <row r="218" spans="1:33" s="206" customFormat="1" ht="16.149999999999999" customHeight="1" x14ac:dyDescent="0.15">
      <c r="B218" s="10" t="s">
        <v>61</v>
      </c>
      <c r="C218" s="9" t="s">
        <v>144</v>
      </c>
      <c r="D218" s="9"/>
      <c r="E218" s="9"/>
      <c r="F218" s="9"/>
      <c r="G218" s="9"/>
      <c r="H218" s="9"/>
      <c r="I218" s="9"/>
      <c r="J218" s="202"/>
      <c r="K218" s="202"/>
      <c r="L218" s="202"/>
      <c r="W218" s="210"/>
      <c r="X218" s="210"/>
      <c r="Y218" s="210"/>
      <c r="AB218" s="210"/>
    </row>
    <row r="219" spans="1:33" s="1" customFormat="1" ht="20.25" customHeight="1" x14ac:dyDescent="0.15">
      <c r="C219" s="9"/>
      <c r="W219" s="41"/>
      <c r="X219" s="41"/>
      <c r="Y219" s="41"/>
      <c r="AB219" s="41"/>
    </row>
    <row r="220" spans="1:33" s="1" customFormat="1" ht="20.25" customHeight="1" x14ac:dyDescent="0.15">
      <c r="B220" s="9"/>
      <c r="C220" s="9"/>
      <c r="W220" s="41"/>
      <c r="X220" s="41"/>
      <c r="Y220" s="41"/>
      <c r="AB220" s="41"/>
    </row>
    <row r="221" spans="1:33" s="1" customFormat="1" ht="13.5" customHeight="1" x14ac:dyDescent="0.15">
      <c r="A221" s="316" t="s">
        <v>127</v>
      </c>
      <c r="B221" s="317"/>
      <c r="C221" s="359" t="s">
        <v>128</v>
      </c>
      <c r="D221" s="360"/>
      <c r="E221" s="360"/>
      <c r="F221" s="360"/>
      <c r="G221" s="360"/>
      <c r="H221" s="360"/>
      <c r="I221" s="360"/>
      <c r="J221" s="360"/>
      <c r="K221" s="360"/>
      <c r="L221" s="360"/>
      <c r="M221" s="360"/>
      <c r="N221" s="360"/>
      <c r="O221" s="360"/>
      <c r="P221" s="360"/>
      <c r="Q221" s="360"/>
      <c r="R221" s="360"/>
      <c r="S221" s="360"/>
      <c r="T221" s="360"/>
      <c r="U221" s="361"/>
      <c r="W221" s="41"/>
      <c r="X221" s="41"/>
      <c r="Y221" s="41"/>
      <c r="AB221" s="41"/>
    </row>
    <row r="222" spans="1:33" s="1" customFormat="1" ht="13.5" customHeight="1" x14ac:dyDescent="0.15">
      <c r="A222" s="318"/>
      <c r="B222" s="319"/>
      <c r="C222" s="362"/>
      <c r="D222" s="363"/>
      <c r="E222" s="363"/>
      <c r="F222" s="363"/>
      <c r="G222" s="363"/>
      <c r="H222" s="363"/>
      <c r="I222" s="363"/>
      <c r="J222" s="363"/>
      <c r="K222" s="363"/>
      <c r="L222" s="363"/>
      <c r="M222" s="363"/>
      <c r="N222" s="363"/>
      <c r="O222" s="363"/>
      <c r="P222" s="363"/>
      <c r="Q222" s="363"/>
      <c r="R222" s="363"/>
      <c r="S222" s="363"/>
      <c r="T222" s="363"/>
      <c r="U222" s="364"/>
      <c r="W222" s="41"/>
      <c r="X222" s="41"/>
      <c r="Y222" s="41"/>
      <c r="AB222" s="41"/>
    </row>
    <row r="223" spans="1:33" s="1" customFormat="1" ht="4.9000000000000004" customHeight="1" x14ac:dyDescent="0.15">
      <c r="A223" s="201"/>
      <c r="B223" s="201"/>
      <c r="D223" s="201"/>
      <c r="E223" s="201"/>
      <c r="F223" s="201"/>
      <c r="G223" s="201"/>
      <c r="H223" s="201"/>
      <c r="I223" s="201"/>
      <c r="J223" s="201"/>
      <c r="K223" s="201"/>
      <c r="L223" s="201"/>
      <c r="M223" s="201"/>
      <c r="N223" s="201"/>
      <c r="O223" s="201"/>
      <c r="P223" s="201"/>
      <c r="Q223" s="201"/>
      <c r="R223" s="201"/>
      <c r="S223" s="201"/>
      <c r="T223" s="201"/>
      <c r="W223" s="41"/>
      <c r="X223" s="41"/>
      <c r="Y223" s="41"/>
      <c r="AB223" s="41"/>
    </row>
    <row r="224" spans="1:33" s="1" customFormat="1" ht="45.6" customHeight="1" x14ac:dyDescent="0.15">
      <c r="A224" s="315" t="s">
        <v>129</v>
      </c>
      <c r="B224" s="315"/>
      <c r="C224" s="315"/>
      <c r="D224" s="315"/>
      <c r="E224" s="315"/>
      <c r="F224" s="315"/>
      <c r="G224" s="315"/>
      <c r="H224" s="315"/>
      <c r="I224" s="315"/>
      <c r="J224" s="315"/>
      <c r="K224" s="315"/>
      <c r="L224" s="315"/>
      <c r="M224" s="315"/>
      <c r="N224" s="315"/>
      <c r="O224" s="315"/>
      <c r="P224" s="315"/>
      <c r="Q224" s="315"/>
      <c r="R224" s="315"/>
      <c r="S224" s="315"/>
      <c r="T224" s="315"/>
      <c r="U224" s="315"/>
      <c r="W224" s="41"/>
      <c r="X224" s="41"/>
      <c r="Y224" s="41"/>
      <c r="AB224" s="41"/>
    </row>
    <row r="225" spans="1:33" ht="4.9000000000000004" customHeight="1" x14ac:dyDescent="0.15">
      <c r="P225" s="9"/>
      <c r="R225" s="10"/>
      <c r="S225" s="10"/>
      <c r="T225" s="10"/>
    </row>
    <row r="226" spans="1:33" ht="19.899999999999999" customHeight="1" x14ac:dyDescent="0.15">
      <c r="A226" s="194"/>
      <c r="B226" s="344"/>
      <c r="C226" s="345"/>
      <c r="D226" s="345"/>
      <c r="E226" s="345"/>
      <c r="F226" s="345"/>
      <c r="G226" s="345"/>
      <c r="H226" s="345"/>
      <c r="I226" s="345"/>
      <c r="J226" s="345"/>
      <c r="K226" s="345"/>
      <c r="L226" s="345"/>
      <c r="M226" s="345"/>
      <c r="N226" s="345"/>
      <c r="O226" s="345"/>
      <c r="P226" s="345"/>
      <c r="Q226" s="345"/>
      <c r="R226" s="345"/>
      <c r="S226" s="345"/>
      <c r="T226" s="346"/>
    </row>
    <row r="227" spans="1:33" ht="19.899999999999999" customHeight="1" x14ac:dyDescent="0.15">
      <c r="A227" s="194"/>
      <c r="B227" s="347"/>
      <c r="C227" s="348"/>
      <c r="D227" s="348"/>
      <c r="E227" s="348"/>
      <c r="F227" s="348"/>
      <c r="G227" s="348"/>
      <c r="H227" s="348"/>
      <c r="I227" s="348"/>
      <c r="J227" s="348"/>
      <c r="K227" s="348"/>
      <c r="L227" s="348"/>
      <c r="M227" s="348"/>
      <c r="N227" s="348"/>
      <c r="O227" s="348"/>
      <c r="P227" s="348"/>
      <c r="Q227" s="348"/>
      <c r="R227" s="348"/>
      <c r="S227" s="348"/>
      <c r="T227" s="349"/>
    </row>
    <row r="228" spans="1:33" ht="19.899999999999999" customHeight="1" x14ac:dyDescent="0.15">
      <c r="A228" s="194"/>
      <c r="B228" s="347"/>
      <c r="C228" s="348"/>
      <c r="D228" s="348"/>
      <c r="E228" s="348"/>
      <c r="F228" s="348"/>
      <c r="G228" s="348"/>
      <c r="H228" s="348"/>
      <c r="I228" s="348"/>
      <c r="J228" s="348"/>
      <c r="K228" s="348"/>
      <c r="L228" s="348"/>
      <c r="M228" s="348"/>
      <c r="N228" s="348"/>
      <c r="O228" s="348"/>
      <c r="P228" s="348"/>
      <c r="Q228" s="348"/>
      <c r="R228" s="348"/>
      <c r="S228" s="348"/>
      <c r="T228" s="349"/>
    </row>
    <row r="229" spans="1:33" ht="19.899999999999999" customHeight="1" x14ac:dyDescent="0.15">
      <c r="A229" s="194"/>
      <c r="B229" s="347"/>
      <c r="C229" s="348"/>
      <c r="D229" s="348"/>
      <c r="E229" s="348"/>
      <c r="F229" s="348"/>
      <c r="G229" s="348"/>
      <c r="H229" s="348"/>
      <c r="I229" s="348"/>
      <c r="J229" s="348"/>
      <c r="K229" s="348"/>
      <c r="L229" s="348"/>
      <c r="M229" s="348"/>
      <c r="N229" s="348"/>
      <c r="O229" s="348"/>
      <c r="P229" s="348"/>
      <c r="Q229" s="348"/>
      <c r="R229" s="348"/>
      <c r="S229" s="348"/>
      <c r="T229" s="349"/>
    </row>
    <row r="230" spans="1:33" ht="19.899999999999999" customHeight="1" x14ac:dyDescent="0.15">
      <c r="A230" s="194"/>
      <c r="B230" s="347"/>
      <c r="C230" s="348"/>
      <c r="D230" s="348"/>
      <c r="E230" s="348"/>
      <c r="F230" s="348"/>
      <c r="G230" s="348"/>
      <c r="H230" s="348"/>
      <c r="I230" s="348"/>
      <c r="J230" s="348"/>
      <c r="K230" s="348"/>
      <c r="L230" s="348"/>
      <c r="M230" s="348"/>
      <c r="N230" s="348"/>
      <c r="O230" s="348"/>
      <c r="P230" s="348"/>
      <c r="Q230" s="348"/>
      <c r="R230" s="348"/>
      <c r="S230" s="348"/>
      <c r="T230" s="349"/>
    </row>
    <row r="231" spans="1:33" ht="19.899999999999999" customHeight="1" x14ac:dyDescent="0.15">
      <c r="A231" s="194"/>
      <c r="B231" s="350"/>
      <c r="C231" s="351"/>
      <c r="D231" s="351"/>
      <c r="E231" s="351"/>
      <c r="F231" s="351"/>
      <c r="G231" s="351"/>
      <c r="H231" s="351"/>
      <c r="I231" s="351"/>
      <c r="J231" s="351"/>
      <c r="K231" s="351"/>
      <c r="L231" s="351"/>
      <c r="M231" s="351"/>
      <c r="N231" s="351"/>
      <c r="O231" s="351"/>
      <c r="P231" s="351"/>
      <c r="Q231" s="351"/>
      <c r="R231" s="351"/>
      <c r="S231" s="351"/>
      <c r="T231" s="352"/>
    </row>
    <row r="232" spans="1:33" ht="19.899999999999999" customHeight="1" x14ac:dyDescent="0.15">
      <c r="C232" s="251" t="s">
        <v>421</v>
      </c>
    </row>
    <row r="234" spans="1:33" ht="19.899999999999999" customHeight="1" x14ac:dyDescent="0.15"/>
    <row r="235" spans="1:33" s="1" customFormat="1" ht="13.5" customHeight="1" x14ac:dyDescent="0.15">
      <c r="A235" s="295" t="s">
        <v>107</v>
      </c>
      <c r="B235" s="295"/>
      <c r="C235" s="295"/>
      <c r="D235" s="295"/>
      <c r="E235" s="295"/>
      <c r="F235" s="295"/>
      <c r="G235" s="295"/>
      <c r="H235" s="295"/>
      <c r="I235" s="295"/>
      <c r="J235" s="295"/>
      <c r="K235" s="295"/>
      <c r="L235" s="295"/>
      <c r="M235" s="295"/>
      <c r="N235" s="295"/>
      <c r="O235" s="295"/>
      <c r="P235" s="295"/>
      <c r="Q235" s="295"/>
      <c r="R235" s="295"/>
      <c r="S235" s="295"/>
      <c r="T235" s="295"/>
      <c r="U235" s="295"/>
      <c r="V235" s="4"/>
      <c r="W235" s="195"/>
      <c r="X235" s="195"/>
      <c r="Y235" s="195"/>
      <c r="Z235" s="4"/>
      <c r="AA235" s="4"/>
      <c r="AB235" s="195"/>
      <c r="AC235" s="4"/>
      <c r="AD235" s="4"/>
      <c r="AE235" s="2"/>
      <c r="AF235" s="2"/>
      <c r="AG235" s="2"/>
    </row>
    <row r="236" spans="1:33" s="1" customFormat="1" ht="13.5" customHeight="1" x14ac:dyDescent="0.15">
      <c r="A236" s="295"/>
      <c r="B236" s="295"/>
      <c r="C236" s="295"/>
      <c r="D236" s="295"/>
      <c r="E236" s="295"/>
      <c r="F236" s="295"/>
      <c r="G236" s="295"/>
      <c r="H236" s="295"/>
      <c r="I236" s="295"/>
      <c r="J236" s="295"/>
      <c r="K236" s="295"/>
      <c r="L236" s="295"/>
      <c r="M236" s="295"/>
      <c r="N236" s="295"/>
      <c r="O236" s="295"/>
      <c r="P236" s="295"/>
      <c r="Q236" s="295"/>
      <c r="R236" s="295"/>
      <c r="S236" s="295"/>
      <c r="T236" s="295"/>
      <c r="U236" s="295"/>
      <c r="V236" s="4"/>
      <c r="W236" s="195"/>
      <c r="X236" s="195"/>
      <c r="Y236" s="195"/>
      <c r="Z236" s="4"/>
      <c r="AA236" s="4"/>
      <c r="AB236" s="195"/>
      <c r="AC236" s="4"/>
      <c r="AD236" s="4"/>
      <c r="AE236" s="2"/>
      <c r="AF236" s="2"/>
      <c r="AG236" s="2"/>
    </row>
    <row r="237" spans="1:33" s="1" customFormat="1" ht="13.5" customHeight="1" x14ac:dyDescent="0.15">
      <c r="A237" s="295"/>
      <c r="B237" s="295"/>
      <c r="C237" s="295"/>
      <c r="D237" s="295"/>
      <c r="E237" s="295"/>
      <c r="F237" s="295"/>
      <c r="G237" s="295"/>
      <c r="H237" s="295"/>
      <c r="I237" s="295"/>
      <c r="J237" s="295"/>
      <c r="K237" s="295"/>
      <c r="L237" s="295"/>
      <c r="M237" s="295"/>
      <c r="N237" s="295"/>
      <c r="O237" s="295"/>
      <c r="P237" s="295"/>
      <c r="Q237" s="295"/>
      <c r="R237" s="295"/>
      <c r="S237" s="295"/>
      <c r="T237" s="295"/>
      <c r="U237" s="295"/>
      <c r="V237" s="4"/>
      <c r="W237" s="195"/>
      <c r="X237" s="195"/>
      <c r="Y237" s="195"/>
      <c r="Z237" s="4"/>
      <c r="AA237" s="4"/>
      <c r="AB237" s="195"/>
      <c r="AC237" s="4"/>
      <c r="AD237" s="4"/>
      <c r="AE237" s="2"/>
      <c r="AF237" s="2"/>
      <c r="AG237" s="2"/>
    </row>
    <row r="238" spans="1:33" ht="10.15" customHeight="1" x14ac:dyDescent="0.15"/>
    <row r="239" spans="1:33" ht="16.149999999999999" customHeight="1" x14ac:dyDescent="0.15">
      <c r="A239" s="340" t="s">
        <v>100</v>
      </c>
      <c r="B239" s="341"/>
      <c r="C239" s="359" t="s">
        <v>112</v>
      </c>
      <c r="D239" s="360"/>
      <c r="E239" s="360"/>
      <c r="F239" s="360"/>
      <c r="G239" s="360"/>
      <c r="H239" s="360"/>
      <c r="I239" s="360"/>
      <c r="J239" s="360"/>
      <c r="K239" s="360"/>
      <c r="L239" s="360"/>
      <c r="M239" s="360"/>
      <c r="N239" s="360"/>
      <c r="O239" s="360"/>
      <c r="P239" s="360"/>
      <c r="Q239" s="360"/>
      <c r="R239" s="360"/>
      <c r="S239" s="360"/>
      <c r="T239" s="360"/>
      <c r="U239" s="361"/>
    </row>
    <row r="240" spans="1:33" ht="16.149999999999999" customHeight="1" x14ac:dyDescent="0.15">
      <c r="A240" s="342"/>
      <c r="B240" s="343"/>
      <c r="C240" s="362"/>
      <c r="D240" s="363"/>
      <c r="E240" s="363"/>
      <c r="F240" s="363"/>
      <c r="G240" s="363"/>
      <c r="H240" s="363"/>
      <c r="I240" s="363"/>
      <c r="J240" s="363"/>
      <c r="K240" s="363"/>
      <c r="L240" s="363"/>
      <c r="M240" s="363"/>
      <c r="N240" s="363"/>
      <c r="O240" s="363"/>
      <c r="P240" s="363"/>
      <c r="Q240" s="363"/>
      <c r="R240" s="363"/>
      <c r="S240" s="363"/>
      <c r="T240" s="363"/>
      <c r="U240" s="364"/>
    </row>
    <row r="241" spans="1:40" s="1" customFormat="1" ht="4.9000000000000004" customHeight="1" x14ac:dyDescent="0.15">
      <c r="A241" s="201"/>
      <c r="B241" s="201"/>
      <c r="D241" s="201"/>
      <c r="E241" s="201"/>
      <c r="F241" s="201"/>
      <c r="G241" s="201"/>
      <c r="H241" s="201"/>
      <c r="I241" s="201"/>
      <c r="J241" s="201"/>
      <c r="K241" s="201"/>
      <c r="L241" s="201"/>
      <c r="M241" s="201"/>
      <c r="N241" s="201"/>
      <c r="O241" s="201"/>
      <c r="P241" s="201"/>
      <c r="Q241" s="201"/>
      <c r="R241" s="201"/>
      <c r="S241" s="201"/>
      <c r="T241" s="201"/>
      <c r="U241" s="8"/>
      <c r="V241" s="8"/>
      <c r="W241" s="39"/>
      <c r="X241" s="39"/>
      <c r="Y241" s="39"/>
      <c r="Z241" s="8"/>
      <c r="AA241" s="8"/>
      <c r="AB241" s="39"/>
      <c r="AC241" s="8"/>
      <c r="AD241" s="8"/>
      <c r="AE241" s="2"/>
      <c r="AF241" s="2"/>
      <c r="AG241" s="2"/>
    </row>
    <row r="242" spans="1:40" s="1" customFormat="1" ht="36" customHeight="1" x14ac:dyDescent="0.15">
      <c r="A242" s="315" t="s">
        <v>145</v>
      </c>
      <c r="B242" s="315"/>
      <c r="C242" s="315"/>
      <c r="D242" s="315"/>
      <c r="E242" s="315"/>
      <c r="F242" s="315"/>
      <c r="G242" s="315"/>
      <c r="H242" s="315"/>
      <c r="I242" s="315"/>
      <c r="J242" s="315"/>
      <c r="K242" s="315"/>
      <c r="L242" s="315"/>
      <c r="M242" s="315"/>
      <c r="N242" s="315"/>
      <c r="O242" s="315"/>
      <c r="P242" s="315"/>
      <c r="Q242" s="315"/>
      <c r="R242" s="315"/>
      <c r="S242" s="315"/>
      <c r="T242" s="315"/>
      <c r="U242" s="315"/>
      <c r="V242" s="198"/>
      <c r="W242" s="198"/>
      <c r="X242" s="198"/>
      <c r="Y242" s="198"/>
      <c r="Z242" s="198"/>
      <c r="AA242" s="198"/>
      <c r="AB242" s="198"/>
      <c r="AC242" s="198"/>
      <c r="AD242" s="198"/>
      <c r="AE242" s="198"/>
      <c r="AF242" s="198"/>
      <c r="AG242" s="198"/>
      <c r="AH242" s="198"/>
      <c r="AI242" s="198"/>
      <c r="AJ242" s="198"/>
      <c r="AK242" s="198"/>
      <c r="AL242" s="198"/>
      <c r="AM242" s="198"/>
      <c r="AN242" s="198"/>
    </row>
    <row r="243" spans="1:40" ht="4.9000000000000004" customHeight="1" x14ac:dyDescent="0.15">
      <c r="P243" s="9"/>
      <c r="R243" s="10"/>
      <c r="S243" s="10"/>
      <c r="T243" s="10"/>
    </row>
    <row r="244" spans="1:40" ht="21.6" customHeight="1" x14ac:dyDescent="0.15">
      <c r="A244" s="32" t="s">
        <v>220</v>
      </c>
      <c r="B244" s="353" t="s">
        <v>111</v>
      </c>
      <c r="C244" s="354"/>
      <c r="D244" s="354"/>
      <c r="E244" s="354"/>
      <c r="F244" s="354"/>
      <c r="G244" s="354"/>
      <c r="H244" s="354"/>
      <c r="I244" s="354"/>
      <c r="J244" s="354"/>
      <c r="K244" s="354"/>
      <c r="L244" s="354"/>
      <c r="M244" s="354"/>
      <c r="N244" s="354"/>
      <c r="O244" s="355"/>
      <c r="P244" s="337" t="s">
        <v>102</v>
      </c>
      <c r="Q244" s="338"/>
      <c r="R244" s="338"/>
      <c r="S244" s="338"/>
      <c r="T244" s="339"/>
      <c r="X244" s="41" t="s">
        <v>212</v>
      </c>
      <c r="Y244" s="41" t="str">
        <f>IF(ISERROR(MATCH("■",A244:A248,0)),"",MATCH("■",A244:A248,0))</f>
        <v/>
      </c>
      <c r="Z244" s="41" t="str">
        <f>IF(Y244="","",VLOOKUP(Y244,AB244:AC248,2,FALSE))</f>
        <v/>
      </c>
      <c r="AB244" s="211">
        <v>1</v>
      </c>
      <c r="AC244" s="212" t="s">
        <v>214</v>
      </c>
    </row>
    <row r="245" spans="1:40" ht="31.9" customHeight="1" x14ac:dyDescent="0.15">
      <c r="A245" s="32" t="s">
        <v>220</v>
      </c>
      <c r="B245" s="353" t="s">
        <v>106</v>
      </c>
      <c r="C245" s="354"/>
      <c r="D245" s="354"/>
      <c r="E245" s="354"/>
      <c r="F245" s="354"/>
      <c r="G245" s="354"/>
      <c r="H245" s="354"/>
      <c r="I245" s="354"/>
      <c r="J245" s="354"/>
      <c r="K245" s="354"/>
      <c r="L245" s="354"/>
      <c r="M245" s="354"/>
      <c r="N245" s="354"/>
      <c r="O245" s="355"/>
      <c r="P245" s="356" t="s">
        <v>103</v>
      </c>
      <c r="Q245" s="357"/>
      <c r="R245" s="357"/>
      <c r="S245" s="357"/>
      <c r="T245" s="358"/>
      <c r="AB245" s="216">
        <v>2</v>
      </c>
      <c r="AC245" s="217" t="s">
        <v>215</v>
      </c>
    </row>
    <row r="246" spans="1:40" ht="31.9" customHeight="1" x14ac:dyDescent="0.15">
      <c r="A246" s="32" t="s">
        <v>220</v>
      </c>
      <c r="B246" s="353" t="s">
        <v>105</v>
      </c>
      <c r="C246" s="354"/>
      <c r="D246" s="354"/>
      <c r="E246" s="354"/>
      <c r="F246" s="354"/>
      <c r="G246" s="354"/>
      <c r="H246" s="354"/>
      <c r="I246" s="354"/>
      <c r="J246" s="354"/>
      <c r="K246" s="354"/>
      <c r="L246" s="354"/>
      <c r="M246" s="354"/>
      <c r="N246" s="354"/>
      <c r="O246" s="355"/>
      <c r="P246" s="356" t="s">
        <v>240</v>
      </c>
      <c r="Q246" s="357"/>
      <c r="R246" s="357"/>
      <c r="S246" s="357"/>
      <c r="T246" s="358"/>
      <c r="AB246" s="216">
        <v>3</v>
      </c>
      <c r="AC246" s="217" t="s">
        <v>216</v>
      </c>
    </row>
    <row r="247" spans="1:40" ht="31.9" customHeight="1" x14ac:dyDescent="0.15">
      <c r="A247" s="32" t="s">
        <v>220</v>
      </c>
      <c r="B247" s="353" t="s">
        <v>238</v>
      </c>
      <c r="C247" s="354"/>
      <c r="D247" s="354"/>
      <c r="E247" s="354"/>
      <c r="F247" s="354"/>
      <c r="G247" s="354"/>
      <c r="H247" s="354"/>
      <c r="I247" s="354"/>
      <c r="J247" s="354"/>
      <c r="K247" s="354"/>
      <c r="L247" s="354"/>
      <c r="M247" s="354"/>
      <c r="N247" s="354"/>
      <c r="O247" s="355"/>
      <c r="P247" s="356" t="s">
        <v>239</v>
      </c>
      <c r="Q247" s="357"/>
      <c r="R247" s="357"/>
      <c r="S247" s="357"/>
      <c r="T247" s="358"/>
      <c r="AB247" s="216">
        <v>4</v>
      </c>
      <c r="AC247" s="253" t="s">
        <v>425</v>
      </c>
    </row>
    <row r="248" spans="1:40" ht="21.6" customHeight="1" x14ac:dyDescent="0.15">
      <c r="A248" s="32" t="s">
        <v>220</v>
      </c>
      <c r="B248" s="353" t="s">
        <v>374</v>
      </c>
      <c r="C248" s="354"/>
      <c r="D248" s="354"/>
      <c r="E248" s="354"/>
      <c r="F248" s="354"/>
      <c r="G248" s="354"/>
      <c r="H248" s="354"/>
      <c r="I248" s="354"/>
      <c r="J248" s="354"/>
      <c r="K248" s="354"/>
      <c r="L248" s="354"/>
      <c r="M248" s="354"/>
      <c r="N248" s="354"/>
      <c r="O248" s="355"/>
      <c r="P248" s="337" t="s">
        <v>104</v>
      </c>
      <c r="Q248" s="338"/>
      <c r="R248" s="338"/>
      <c r="S248" s="338"/>
      <c r="T248" s="339"/>
      <c r="AB248" s="216">
        <v>5</v>
      </c>
      <c r="AC248" s="217" t="s">
        <v>217</v>
      </c>
    </row>
    <row r="249" spans="1:40" ht="6" customHeight="1" x14ac:dyDescent="0.15">
      <c r="A249" s="194"/>
      <c r="B249" s="29"/>
      <c r="C249" s="194"/>
      <c r="D249" s="194"/>
      <c r="E249" s="194"/>
      <c r="F249" s="194"/>
      <c r="G249" s="194"/>
      <c r="H249" s="194"/>
      <c r="I249" s="194"/>
      <c r="J249" s="194"/>
      <c r="K249" s="194"/>
      <c r="L249" s="194"/>
      <c r="M249" s="194"/>
      <c r="N249" s="194"/>
      <c r="O249" s="194"/>
      <c r="P249" s="29"/>
      <c r="Q249" s="194"/>
      <c r="R249" s="194"/>
      <c r="S249" s="194"/>
      <c r="T249" s="237"/>
      <c r="AB249" s="221" t="s">
        <v>213</v>
      </c>
      <c r="AC249" s="222" t="s">
        <v>157</v>
      </c>
    </row>
    <row r="250" spans="1:40" ht="19.899999999999999" customHeight="1" x14ac:dyDescent="0.15">
      <c r="A250" s="194"/>
      <c r="B250" s="29" t="s">
        <v>110</v>
      </c>
      <c r="C250" s="194"/>
      <c r="D250" s="194"/>
      <c r="E250" s="194"/>
      <c r="F250" s="194"/>
      <c r="G250" s="194"/>
      <c r="H250" s="194"/>
      <c r="I250" s="194"/>
      <c r="J250" s="194"/>
      <c r="K250" s="194"/>
      <c r="L250" s="194"/>
      <c r="M250" s="194"/>
      <c r="N250" s="194"/>
      <c r="O250" s="194"/>
      <c r="P250" s="29"/>
      <c r="Q250" s="194"/>
      <c r="R250" s="194"/>
      <c r="S250" s="194"/>
      <c r="T250" s="237"/>
    </row>
    <row r="251" spans="1:40" ht="25.15" customHeight="1" x14ac:dyDescent="0.15">
      <c r="A251" s="194"/>
      <c r="B251" s="344"/>
      <c r="C251" s="345"/>
      <c r="D251" s="345"/>
      <c r="E251" s="345"/>
      <c r="F251" s="345"/>
      <c r="G251" s="345"/>
      <c r="H251" s="345"/>
      <c r="I251" s="345"/>
      <c r="J251" s="345"/>
      <c r="K251" s="345"/>
      <c r="L251" s="345"/>
      <c r="M251" s="345"/>
      <c r="N251" s="345"/>
      <c r="O251" s="345"/>
      <c r="P251" s="345"/>
      <c r="Q251" s="345"/>
      <c r="R251" s="345"/>
      <c r="S251" s="345"/>
      <c r="T251" s="346"/>
    </row>
    <row r="252" spans="1:40" ht="25.15" customHeight="1" x14ac:dyDescent="0.15">
      <c r="A252" s="194"/>
      <c r="B252" s="347"/>
      <c r="C252" s="348"/>
      <c r="D252" s="348"/>
      <c r="E252" s="348"/>
      <c r="F252" s="348"/>
      <c r="G252" s="348"/>
      <c r="H252" s="348"/>
      <c r="I252" s="348"/>
      <c r="J252" s="348"/>
      <c r="K252" s="348"/>
      <c r="L252" s="348"/>
      <c r="M252" s="348"/>
      <c r="N252" s="348"/>
      <c r="O252" s="348"/>
      <c r="P252" s="348"/>
      <c r="Q252" s="348"/>
      <c r="R252" s="348"/>
      <c r="S252" s="348"/>
      <c r="T252" s="349"/>
    </row>
    <row r="253" spans="1:40" ht="25.15" customHeight="1" x14ac:dyDescent="0.15">
      <c r="A253" s="194"/>
      <c r="B253" s="350"/>
      <c r="C253" s="351"/>
      <c r="D253" s="351"/>
      <c r="E253" s="351"/>
      <c r="F253" s="351"/>
      <c r="G253" s="351"/>
      <c r="H253" s="351"/>
      <c r="I253" s="351"/>
      <c r="J253" s="351"/>
      <c r="K253" s="351"/>
      <c r="L253" s="351"/>
      <c r="M253" s="351"/>
      <c r="N253" s="351"/>
      <c r="O253" s="351"/>
      <c r="P253" s="351"/>
      <c r="Q253" s="351"/>
      <c r="R253" s="351"/>
      <c r="S253" s="351"/>
      <c r="T253" s="352"/>
    </row>
    <row r="254" spans="1:40" ht="19.899999999999999" customHeight="1" x14ac:dyDescent="0.15">
      <c r="C254" s="252" t="str">
        <f>IF(OR(Y244=3,Y244=4),"※ 【記入必須】","※（記入任意）")</f>
        <v>※（記入任意）</v>
      </c>
    </row>
    <row r="255" spans="1:40" ht="16.149999999999999" customHeight="1" x14ac:dyDescent="0.15">
      <c r="A255" s="340" t="s">
        <v>68</v>
      </c>
      <c r="B255" s="341"/>
      <c r="C255" s="359" t="s">
        <v>101</v>
      </c>
      <c r="D255" s="360"/>
      <c r="E255" s="360"/>
      <c r="F255" s="360"/>
      <c r="G255" s="360"/>
      <c r="H255" s="360"/>
      <c r="I255" s="360"/>
      <c r="J255" s="360"/>
      <c r="K255" s="360"/>
      <c r="L255" s="360"/>
      <c r="M255" s="360"/>
      <c r="N255" s="360"/>
      <c r="O255" s="360"/>
      <c r="P255" s="360"/>
      <c r="Q255" s="360"/>
      <c r="R255" s="360"/>
      <c r="S255" s="360"/>
      <c r="T255" s="360"/>
      <c r="U255" s="361"/>
    </row>
    <row r="256" spans="1:40" ht="16.149999999999999" customHeight="1" x14ac:dyDescent="0.15">
      <c r="A256" s="342"/>
      <c r="B256" s="343"/>
      <c r="C256" s="362"/>
      <c r="D256" s="363"/>
      <c r="E256" s="363"/>
      <c r="F256" s="363"/>
      <c r="G256" s="363"/>
      <c r="H256" s="363"/>
      <c r="I256" s="363"/>
      <c r="J256" s="363"/>
      <c r="K256" s="363"/>
      <c r="L256" s="363"/>
      <c r="M256" s="363"/>
      <c r="N256" s="363"/>
      <c r="O256" s="363"/>
      <c r="P256" s="363"/>
      <c r="Q256" s="363"/>
      <c r="R256" s="363"/>
      <c r="S256" s="363"/>
      <c r="T256" s="363"/>
      <c r="U256" s="364"/>
    </row>
    <row r="257" spans="1:33" s="1" customFormat="1" ht="4.9000000000000004" customHeight="1" x14ac:dyDescent="0.15">
      <c r="A257" s="201"/>
      <c r="B257" s="201"/>
      <c r="D257" s="201"/>
      <c r="E257" s="201"/>
      <c r="F257" s="201"/>
      <c r="G257" s="201"/>
      <c r="H257" s="201"/>
      <c r="I257" s="201"/>
      <c r="J257" s="201"/>
      <c r="K257" s="201"/>
      <c r="L257" s="201"/>
      <c r="M257" s="201"/>
      <c r="N257" s="201"/>
      <c r="O257" s="201"/>
      <c r="P257" s="201"/>
      <c r="Q257" s="201"/>
      <c r="R257" s="201"/>
      <c r="S257" s="201"/>
      <c r="T257" s="201"/>
      <c r="U257" s="8"/>
      <c r="V257" s="8"/>
      <c r="W257" s="39"/>
      <c r="X257" s="39"/>
      <c r="Y257" s="39"/>
      <c r="Z257" s="8"/>
      <c r="AA257" s="8"/>
      <c r="AB257" s="39"/>
      <c r="AC257" s="8"/>
      <c r="AD257" s="8"/>
      <c r="AE257" s="2"/>
      <c r="AF257" s="2"/>
      <c r="AG257" s="2"/>
    </row>
    <row r="258" spans="1:33" ht="35.450000000000003" customHeight="1" x14ac:dyDescent="0.15">
      <c r="A258" s="315" t="s">
        <v>146</v>
      </c>
      <c r="B258" s="315"/>
      <c r="C258" s="315"/>
      <c r="D258" s="315"/>
      <c r="E258" s="315"/>
      <c r="F258" s="315"/>
      <c r="G258" s="315"/>
      <c r="H258" s="315"/>
      <c r="I258" s="315"/>
      <c r="J258" s="315"/>
      <c r="K258" s="315"/>
      <c r="L258" s="315"/>
      <c r="M258" s="315"/>
      <c r="N258" s="315"/>
      <c r="O258" s="315"/>
      <c r="P258" s="315"/>
      <c r="Q258" s="315"/>
      <c r="R258" s="315"/>
      <c r="S258" s="315"/>
      <c r="T258" s="315"/>
      <c r="U258" s="315"/>
    </row>
    <row r="259" spans="1:33" ht="4.9000000000000004" customHeight="1" x14ac:dyDescent="0.15">
      <c r="P259" s="9"/>
      <c r="R259" s="10"/>
      <c r="S259" s="10"/>
      <c r="T259" s="10"/>
    </row>
    <row r="260" spans="1:33" ht="4.9000000000000004" customHeight="1" x14ac:dyDescent="0.15">
      <c r="A260" s="237"/>
      <c r="B260" s="237"/>
      <c r="C260" s="237"/>
      <c r="D260" s="237"/>
      <c r="E260" s="237"/>
      <c r="F260" s="237"/>
      <c r="G260" s="237"/>
      <c r="H260" s="237"/>
      <c r="I260" s="237"/>
      <c r="J260" s="237"/>
      <c r="K260" s="237"/>
      <c r="L260" s="237"/>
      <c r="M260" s="237"/>
      <c r="N260" s="237"/>
      <c r="O260" s="237"/>
      <c r="P260" s="25"/>
      <c r="Q260" s="237"/>
      <c r="R260" s="194"/>
      <c r="S260" s="194"/>
      <c r="T260" s="194"/>
    </row>
    <row r="261" spans="1:33" ht="29.45" customHeight="1" x14ac:dyDescent="0.15">
      <c r="A261" s="238"/>
      <c r="B261" s="199" t="s">
        <v>108</v>
      </c>
      <c r="C261" s="239"/>
      <c r="D261" s="28" t="s">
        <v>109</v>
      </c>
      <c r="E261" s="240"/>
      <c r="F261" s="240"/>
      <c r="G261" s="240"/>
      <c r="H261" s="240"/>
      <c r="I261" s="240"/>
      <c r="J261" s="240"/>
      <c r="K261" s="240"/>
      <c r="L261" s="240"/>
      <c r="M261" s="240"/>
      <c r="N261" s="240"/>
      <c r="O261" s="240"/>
      <c r="P261" s="20"/>
      <c r="Q261" s="240"/>
      <c r="R261" s="199"/>
      <c r="S261" s="199"/>
      <c r="T261" s="200"/>
      <c r="U261" s="241"/>
    </row>
    <row r="262" spans="1:33" ht="19.899999999999999" customHeight="1" x14ac:dyDescent="0.15">
      <c r="A262" s="34"/>
      <c r="B262" s="199" t="e">
        <f t="shared" ref="B262:B273" ca="1" si="11">Z202</f>
        <v>#VALUE!</v>
      </c>
      <c r="C262" s="239"/>
      <c r="D262" s="32"/>
      <c r="E262" s="20" t="s">
        <v>113</v>
      </c>
      <c r="F262" s="35"/>
      <c r="G262" s="35"/>
      <c r="H262" s="35"/>
      <c r="I262" s="35"/>
      <c r="J262" s="35"/>
      <c r="K262" s="35"/>
      <c r="L262" s="35"/>
      <c r="M262" s="35"/>
      <c r="N262" s="35"/>
      <c r="O262" s="35"/>
      <c r="P262" s="35"/>
      <c r="Q262" s="35"/>
      <c r="R262" s="35"/>
      <c r="S262" s="35"/>
      <c r="T262" s="36"/>
      <c r="U262" s="241"/>
      <c r="W262" s="41" t="s">
        <v>130</v>
      </c>
      <c r="X262" s="41" t="s">
        <v>136</v>
      </c>
      <c r="Y262" s="41" t="e">
        <f>VLOOKUP(D262,$AC$262:$AD$266,2,FALSE)</f>
        <v>#N/A</v>
      </c>
      <c r="Z262" s="41">
        <f>D262</f>
        <v>0</v>
      </c>
      <c r="AB262" s="211">
        <v>3</v>
      </c>
      <c r="AC262" s="242" t="s">
        <v>154</v>
      </c>
      <c r="AD262" s="212">
        <v>3</v>
      </c>
    </row>
    <row r="263" spans="1:33" ht="19.899999999999999" customHeight="1" x14ac:dyDescent="0.15">
      <c r="A263" s="34"/>
      <c r="B263" s="199" t="e">
        <f t="shared" ca="1" si="11"/>
        <v>#VALUE!</v>
      </c>
      <c r="C263" s="239"/>
      <c r="D263" s="32"/>
      <c r="E263" s="20" t="s">
        <v>115</v>
      </c>
      <c r="F263" s="35"/>
      <c r="G263" s="35"/>
      <c r="H263" s="35"/>
      <c r="I263" s="35"/>
      <c r="J263" s="35"/>
      <c r="K263" s="35"/>
      <c r="L263" s="35"/>
      <c r="M263" s="35"/>
      <c r="N263" s="35"/>
      <c r="O263" s="35"/>
      <c r="P263" s="35"/>
      <c r="Q263" s="35"/>
      <c r="R263" s="35"/>
      <c r="S263" s="35"/>
      <c r="T263" s="36"/>
      <c r="U263" s="241"/>
      <c r="W263" s="41" t="s">
        <v>130</v>
      </c>
      <c r="X263" s="41" t="s">
        <v>136</v>
      </c>
      <c r="Y263" s="41" t="e">
        <f t="shared" ref="Y263:Y273" si="12">VLOOKUP(D263,$AC$262:$AD$266,2,FALSE)</f>
        <v>#N/A</v>
      </c>
      <c r="Z263" s="41">
        <f t="shared" ref="Z263:Z273" si="13">D263</f>
        <v>0</v>
      </c>
      <c r="AB263" s="216">
        <v>2</v>
      </c>
      <c r="AC263" s="233" t="s">
        <v>424</v>
      </c>
      <c r="AD263" s="217">
        <v>2</v>
      </c>
    </row>
    <row r="264" spans="1:33" ht="19.899999999999999" customHeight="1" x14ac:dyDescent="0.15">
      <c r="A264" s="34"/>
      <c r="B264" s="199" t="e">
        <f t="shared" ca="1" si="11"/>
        <v>#VALUE!</v>
      </c>
      <c r="C264" s="239"/>
      <c r="D264" s="32"/>
      <c r="E264" s="20" t="s">
        <v>116</v>
      </c>
      <c r="F264" s="35"/>
      <c r="G264" s="35"/>
      <c r="H264" s="35"/>
      <c r="I264" s="35"/>
      <c r="J264" s="35"/>
      <c r="K264" s="35"/>
      <c r="L264" s="35"/>
      <c r="M264" s="35"/>
      <c r="N264" s="35"/>
      <c r="O264" s="35"/>
      <c r="P264" s="35"/>
      <c r="Q264" s="35"/>
      <c r="R264" s="35"/>
      <c r="S264" s="35"/>
      <c r="T264" s="36"/>
      <c r="U264" s="241"/>
      <c r="W264" s="41" t="s">
        <v>132</v>
      </c>
      <c r="X264" s="41" t="s">
        <v>136</v>
      </c>
      <c r="Y264" s="41" t="e">
        <f t="shared" si="12"/>
        <v>#N/A</v>
      </c>
      <c r="Z264" s="41">
        <f t="shared" si="13"/>
        <v>0</v>
      </c>
      <c r="AB264" s="216">
        <v>1</v>
      </c>
      <c r="AC264" s="233" t="s">
        <v>155</v>
      </c>
      <c r="AD264" s="217">
        <v>1</v>
      </c>
    </row>
    <row r="265" spans="1:33" ht="19.899999999999999" customHeight="1" x14ac:dyDescent="0.15">
      <c r="A265" s="34"/>
      <c r="B265" s="199" t="e">
        <f t="shared" ca="1" si="11"/>
        <v>#VALUE!</v>
      </c>
      <c r="C265" s="239"/>
      <c r="D265" s="32"/>
      <c r="E265" s="20" t="s">
        <v>117</v>
      </c>
      <c r="F265" s="35"/>
      <c r="G265" s="35"/>
      <c r="H265" s="35"/>
      <c r="I265" s="35"/>
      <c r="J265" s="35"/>
      <c r="K265" s="35"/>
      <c r="L265" s="35"/>
      <c r="M265" s="35"/>
      <c r="N265" s="35"/>
      <c r="O265" s="35"/>
      <c r="P265" s="35"/>
      <c r="Q265" s="35"/>
      <c r="R265" s="35"/>
      <c r="S265" s="35"/>
      <c r="T265" s="36"/>
      <c r="U265" s="241"/>
      <c r="W265" s="41" t="s">
        <v>132</v>
      </c>
      <c r="X265" s="41" t="s">
        <v>136</v>
      </c>
      <c r="Y265" s="41" t="e">
        <f t="shared" si="12"/>
        <v>#N/A</v>
      </c>
      <c r="Z265" s="41">
        <f t="shared" si="13"/>
        <v>0</v>
      </c>
      <c r="AB265" s="216">
        <v>0</v>
      </c>
      <c r="AC265" s="233" t="s">
        <v>156</v>
      </c>
      <c r="AD265" s="217">
        <v>0</v>
      </c>
    </row>
    <row r="266" spans="1:33" ht="19.899999999999999" customHeight="1" x14ac:dyDescent="0.15">
      <c r="A266" s="34"/>
      <c r="B266" s="199" t="e">
        <f t="shared" ca="1" si="11"/>
        <v>#VALUE!</v>
      </c>
      <c r="C266" s="239"/>
      <c r="D266" s="32"/>
      <c r="E266" s="20" t="s">
        <v>118</v>
      </c>
      <c r="F266" s="35"/>
      <c r="G266" s="35"/>
      <c r="H266" s="35"/>
      <c r="I266" s="35"/>
      <c r="J266" s="35"/>
      <c r="K266" s="35"/>
      <c r="L266" s="35"/>
      <c r="M266" s="35"/>
      <c r="N266" s="35"/>
      <c r="O266" s="35"/>
      <c r="P266" s="35"/>
      <c r="Q266" s="35"/>
      <c r="R266" s="35"/>
      <c r="S266" s="35"/>
      <c r="T266" s="36"/>
      <c r="U266" s="241"/>
      <c r="W266" s="41" t="s">
        <v>132</v>
      </c>
      <c r="X266" s="41" t="s">
        <v>136</v>
      </c>
      <c r="Y266" s="41" t="e">
        <f t="shared" si="12"/>
        <v>#N/A</v>
      </c>
      <c r="Z266" s="41">
        <f t="shared" si="13"/>
        <v>0</v>
      </c>
      <c r="AB266" s="221"/>
      <c r="AC266" s="243"/>
      <c r="AD266" s="222"/>
    </row>
    <row r="267" spans="1:33" ht="19.899999999999999" customHeight="1" x14ac:dyDescent="0.15">
      <c r="A267" s="34"/>
      <c r="B267" s="199" t="e">
        <f t="shared" ca="1" si="11"/>
        <v>#VALUE!</v>
      </c>
      <c r="C267" s="239"/>
      <c r="D267" s="32"/>
      <c r="E267" s="20" t="s">
        <v>119</v>
      </c>
      <c r="F267" s="35"/>
      <c r="G267" s="35"/>
      <c r="H267" s="35"/>
      <c r="I267" s="35"/>
      <c r="J267" s="35"/>
      <c r="K267" s="35"/>
      <c r="L267" s="35"/>
      <c r="M267" s="35"/>
      <c r="N267" s="35"/>
      <c r="O267" s="35"/>
      <c r="P267" s="35"/>
      <c r="Q267" s="35"/>
      <c r="R267" s="35"/>
      <c r="S267" s="35"/>
      <c r="T267" s="36"/>
      <c r="U267" s="241"/>
      <c r="W267" s="41" t="s">
        <v>132</v>
      </c>
      <c r="X267" s="41" t="s">
        <v>136</v>
      </c>
      <c r="Y267" s="41" t="e">
        <f t="shared" si="12"/>
        <v>#N/A</v>
      </c>
      <c r="Z267" s="41">
        <f t="shared" si="13"/>
        <v>0</v>
      </c>
    </row>
    <row r="268" spans="1:33" ht="19.899999999999999" customHeight="1" x14ac:dyDescent="0.15">
      <c r="A268" s="34"/>
      <c r="B268" s="199" t="e">
        <f t="shared" ca="1" si="11"/>
        <v>#VALUE!</v>
      </c>
      <c r="C268" s="239"/>
      <c r="D268" s="32"/>
      <c r="E268" s="20" t="s">
        <v>120</v>
      </c>
      <c r="F268" s="35"/>
      <c r="G268" s="35"/>
      <c r="H268" s="35"/>
      <c r="I268" s="35"/>
      <c r="J268" s="35"/>
      <c r="K268" s="35"/>
      <c r="L268" s="35"/>
      <c r="M268" s="35"/>
      <c r="N268" s="35"/>
      <c r="O268" s="35"/>
      <c r="P268" s="35"/>
      <c r="Q268" s="35"/>
      <c r="R268" s="35"/>
      <c r="S268" s="35"/>
      <c r="T268" s="36"/>
      <c r="U268" s="241"/>
      <c r="W268" s="41" t="s">
        <v>132</v>
      </c>
      <c r="X268" s="41" t="s">
        <v>136</v>
      </c>
      <c r="Y268" s="41" t="e">
        <f t="shared" si="12"/>
        <v>#N/A</v>
      </c>
      <c r="Z268" s="41">
        <f t="shared" si="13"/>
        <v>0</v>
      </c>
    </row>
    <row r="269" spans="1:33" ht="19.899999999999999" customHeight="1" x14ac:dyDescent="0.15">
      <c r="A269" s="34"/>
      <c r="B269" s="199" t="e">
        <f t="shared" ca="1" si="11"/>
        <v>#VALUE!</v>
      </c>
      <c r="C269" s="239"/>
      <c r="D269" s="32"/>
      <c r="E269" s="20" t="s">
        <v>76</v>
      </c>
      <c r="F269" s="35"/>
      <c r="G269" s="35"/>
      <c r="H269" s="35"/>
      <c r="I269" s="35"/>
      <c r="J269" s="35"/>
      <c r="K269" s="35"/>
      <c r="L269" s="35"/>
      <c r="M269" s="35"/>
      <c r="N269" s="35"/>
      <c r="O269" s="35"/>
      <c r="P269" s="35"/>
      <c r="Q269" s="35"/>
      <c r="R269" s="35"/>
      <c r="S269" s="35"/>
      <c r="T269" s="36"/>
      <c r="U269" s="241"/>
      <c r="W269" s="41" t="s">
        <v>135</v>
      </c>
      <c r="X269" s="41" t="s">
        <v>136</v>
      </c>
      <c r="Y269" s="41" t="e">
        <f t="shared" si="12"/>
        <v>#N/A</v>
      </c>
      <c r="Z269" s="41">
        <f t="shared" si="13"/>
        <v>0</v>
      </c>
    </row>
    <row r="270" spans="1:33" ht="19.899999999999999" customHeight="1" x14ac:dyDescent="0.15">
      <c r="A270" s="34"/>
      <c r="B270" s="199" t="e">
        <f t="shared" ca="1" si="11"/>
        <v>#VALUE!</v>
      </c>
      <c r="C270" s="239"/>
      <c r="D270" s="32"/>
      <c r="E270" s="20" t="s">
        <v>114</v>
      </c>
      <c r="F270" s="35"/>
      <c r="G270" s="35"/>
      <c r="H270" s="35"/>
      <c r="I270" s="35"/>
      <c r="J270" s="35"/>
      <c r="K270" s="35"/>
      <c r="L270" s="35"/>
      <c r="M270" s="35"/>
      <c r="N270" s="35"/>
      <c r="O270" s="35"/>
      <c r="P270" s="35"/>
      <c r="Q270" s="35"/>
      <c r="R270" s="35"/>
      <c r="S270" s="35"/>
      <c r="T270" s="36"/>
      <c r="U270" s="241"/>
      <c r="W270" s="41" t="s">
        <v>137</v>
      </c>
      <c r="X270" s="41" t="s">
        <v>136</v>
      </c>
      <c r="Y270" s="41" t="e">
        <f t="shared" si="12"/>
        <v>#N/A</v>
      </c>
      <c r="Z270" s="41">
        <f t="shared" si="13"/>
        <v>0</v>
      </c>
    </row>
    <row r="271" spans="1:33" ht="19.899999999999999" customHeight="1" x14ac:dyDescent="0.15">
      <c r="A271" s="34"/>
      <c r="B271" s="199" t="e">
        <f t="shared" ca="1" si="11"/>
        <v>#VALUE!</v>
      </c>
      <c r="C271" s="239"/>
      <c r="D271" s="32"/>
      <c r="E271" s="9" t="s">
        <v>126</v>
      </c>
      <c r="F271" s="35"/>
      <c r="G271" s="35"/>
      <c r="H271" s="35"/>
      <c r="I271" s="35"/>
      <c r="J271" s="35"/>
      <c r="K271" s="35"/>
      <c r="L271" s="35"/>
      <c r="M271" s="35"/>
      <c r="N271" s="35"/>
      <c r="O271" s="35"/>
      <c r="P271" s="35"/>
      <c r="Q271" s="35"/>
      <c r="R271" s="35"/>
      <c r="S271" s="35"/>
      <c r="T271" s="36"/>
      <c r="U271" s="241"/>
      <c r="W271" s="41" t="s">
        <v>137</v>
      </c>
      <c r="X271" s="41" t="s">
        <v>136</v>
      </c>
      <c r="Y271" s="41" t="e">
        <f t="shared" si="12"/>
        <v>#N/A</v>
      </c>
      <c r="Z271" s="41">
        <f t="shared" si="13"/>
        <v>0</v>
      </c>
    </row>
    <row r="272" spans="1:33" ht="19.899999999999999" customHeight="1" x14ac:dyDescent="0.15">
      <c r="A272" s="34"/>
      <c r="B272" s="199" t="e">
        <f t="shared" ca="1" si="11"/>
        <v>#VALUE!</v>
      </c>
      <c r="C272" s="239"/>
      <c r="D272" s="32"/>
      <c r="E272" s="20" t="s">
        <v>121</v>
      </c>
      <c r="F272" s="35"/>
      <c r="G272" s="35"/>
      <c r="H272" s="35"/>
      <c r="I272" s="35"/>
      <c r="J272" s="35"/>
      <c r="K272" s="35"/>
      <c r="L272" s="35"/>
      <c r="M272" s="35"/>
      <c r="N272" s="35"/>
      <c r="O272" s="35"/>
      <c r="P272" s="35"/>
      <c r="Q272" s="35"/>
      <c r="R272" s="35"/>
      <c r="S272" s="35"/>
      <c r="T272" s="36"/>
      <c r="U272" s="241"/>
      <c r="W272" s="41" t="s">
        <v>135</v>
      </c>
      <c r="X272" s="41" t="s">
        <v>136</v>
      </c>
      <c r="Y272" s="41" t="e">
        <f t="shared" si="12"/>
        <v>#N/A</v>
      </c>
      <c r="Z272" s="41">
        <f t="shared" si="13"/>
        <v>0</v>
      </c>
    </row>
    <row r="273" spans="1:28" ht="19.899999999999999" customHeight="1" x14ac:dyDescent="0.15">
      <c r="A273" s="34"/>
      <c r="B273" s="199" t="e">
        <f t="shared" ca="1" si="11"/>
        <v>#VALUE!</v>
      </c>
      <c r="C273" s="239"/>
      <c r="D273" s="32"/>
      <c r="E273" s="20" t="s">
        <v>122</v>
      </c>
      <c r="F273" s="35"/>
      <c r="G273" s="35"/>
      <c r="H273" s="35"/>
      <c r="I273" s="35"/>
      <c r="J273" s="35"/>
      <c r="K273" s="35"/>
      <c r="L273" s="35"/>
      <c r="M273" s="35"/>
      <c r="N273" s="35"/>
      <c r="O273" s="35"/>
      <c r="P273" s="35"/>
      <c r="Q273" s="35"/>
      <c r="R273" s="35"/>
      <c r="S273" s="35"/>
      <c r="T273" s="36"/>
      <c r="U273" s="241"/>
      <c r="W273" s="41" t="s">
        <v>135</v>
      </c>
      <c r="X273" s="41" t="s">
        <v>136</v>
      </c>
      <c r="Y273" s="41" t="e">
        <f t="shared" si="12"/>
        <v>#N/A</v>
      </c>
      <c r="Z273" s="41">
        <f t="shared" si="13"/>
        <v>0</v>
      </c>
    </row>
    <row r="274" spans="1:28" ht="6" customHeight="1" x14ac:dyDescent="0.15">
      <c r="A274" s="2"/>
      <c r="B274" s="2"/>
      <c r="C274" s="2"/>
      <c r="D274" s="2"/>
      <c r="E274" s="2"/>
      <c r="F274" s="2"/>
      <c r="G274" s="2"/>
      <c r="H274" s="2"/>
      <c r="I274" s="2"/>
      <c r="J274" s="2"/>
      <c r="K274" s="2"/>
      <c r="L274" s="2"/>
      <c r="M274" s="2"/>
      <c r="N274" s="1"/>
      <c r="O274" s="1"/>
      <c r="P274" s="1"/>
      <c r="Q274" s="1"/>
      <c r="R274" s="1"/>
      <c r="S274" s="1"/>
      <c r="T274" s="1"/>
      <c r="U274" s="241"/>
    </row>
    <row r="275" spans="1:28" ht="19.899999999999999" customHeight="1" x14ac:dyDescent="0.15">
      <c r="C275" s="244" t="s">
        <v>91</v>
      </c>
      <c r="U275" s="241"/>
    </row>
    <row r="276" spans="1:28" ht="32.450000000000003" customHeight="1" x14ac:dyDescent="0.15">
      <c r="D276" s="28" t="s">
        <v>109</v>
      </c>
      <c r="E276" s="240"/>
      <c r="F276" s="240"/>
      <c r="G276" s="240"/>
      <c r="H276" s="240"/>
      <c r="I276" s="240"/>
      <c r="J276" s="240"/>
      <c r="K276" s="240"/>
      <c r="L276" s="240"/>
      <c r="M276" s="240"/>
      <c r="N276" s="240"/>
      <c r="O276" s="240"/>
      <c r="P276" s="20"/>
      <c r="Q276" s="240"/>
      <c r="R276" s="199"/>
      <c r="S276" s="199"/>
      <c r="T276" s="200"/>
      <c r="U276" s="241"/>
    </row>
    <row r="277" spans="1:28" ht="19.899999999999999" customHeight="1" x14ac:dyDescent="0.15">
      <c r="D277" s="32"/>
      <c r="E277" s="20" t="s">
        <v>92</v>
      </c>
      <c r="F277" s="35"/>
      <c r="G277" s="35"/>
      <c r="H277" s="35"/>
      <c r="I277" s="35"/>
      <c r="J277" s="35"/>
      <c r="K277" s="35"/>
      <c r="L277" s="35"/>
      <c r="M277" s="35"/>
      <c r="N277" s="35"/>
      <c r="O277" s="35"/>
      <c r="P277" s="35"/>
      <c r="Q277" s="240"/>
      <c r="R277" s="240"/>
      <c r="S277" s="240"/>
      <c r="T277" s="239"/>
      <c r="U277" s="241"/>
      <c r="W277" s="41" t="s">
        <v>132</v>
      </c>
      <c r="X277" s="41" t="s">
        <v>136</v>
      </c>
      <c r="Y277" s="41" t="e">
        <f t="shared" ref="Y277:Y279" si="14">VLOOKUP(D277,$AC$262:$AD$266,2,FALSE)</f>
        <v>#N/A</v>
      </c>
      <c r="Z277" s="41">
        <f t="shared" ref="Z277:Z279" si="15">D277</f>
        <v>0</v>
      </c>
    </row>
    <row r="278" spans="1:28" ht="19.899999999999999" customHeight="1" x14ac:dyDescent="0.15">
      <c r="D278" s="32"/>
      <c r="E278" s="20" t="s">
        <v>93</v>
      </c>
      <c r="F278" s="35"/>
      <c r="G278" s="35"/>
      <c r="H278" s="35"/>
      <c r="I278" s="35"/>
      <c r="J278" s="35"/>
      <c r="K278" s="35"/>
      <c r="L278" s="35"/>
      <c r="M278" s="35"/>
      <c r="N278" s="35"/>
      <c r="O278" s="35"/>
      <c r="P278" s="35"/>
      <c r="Q278" s="240"/>
      <c r="R278" s="240"/>
      <c r="S278" s="240"/>
      <c r="T278" s="239"/>
      <c r="U278" s="241"/>
      <c r="W278" s="41" t="s">
        <v>132</v>
      </c>
      <c r="X278" s="41" t="s">
        <v>136</v>
      </c>
      <c r="Y278" s="41" t="e">
        <f t="shared" si="14"/>
        <v>#N/A</v>
      </c>
      <c r="Z278" s="41">
        <f t="shared" si="15"/>
        <v>0</v>
      </c>
    </row>
    <row r="279" spans="1:28" ht="19.899999999999999" customHeight="1" x14ac:dyDescent="0.15">
      <c r="D279" s="32"/>
      <c r="E279" s="20" t="s">
        <v>94</v>
      </c>
      <c r="F279" s="35"/>
      <c r="G279" s="35"/>
      <c r="H279" s="35"/>
      <c r="I279" s="35"/>
      <c r="J279" s="35"/>
      <c r="K279" s="35"/>
      <c r="L279" s="35"/>
      <c r="M279" s="35"/>
      <c r="N279" s="35"/>
      <c r="O279" s="35"/>
      <c r="P279" s="35"/>
      <c r="Q279" s="240"/>
      <c r="R279" s="240"/>
      <c r="S279" s="240"/>
      <c r="T279" s="239"/>
      <c r="U279" s="241"/>
      <c r="W279" s="41" t="s">
        <v>132</v>
      </c>
      <c r="X279" s="41" t="s">
        <v>136</v>
      </c>
      <c r="Y279" s="41" t="e">
        <f t="shared" si="14"/>
        <v>#N/A</v>
      </c>
      <c r="Z279" s="41">
        <f t="shared" si="15"/>
        <v>0</v>
      </c>
    </row>
    <row r="280" spans="1:28" ht="6" customHeight="1" x14ac:dyDescent="0.15">
      <c r="A280" s="2"/>
      <c r="B280" s="2"/>
      <c r="C280" s="2"/>
      <c r="D280" s="2"/>
      <c r="E280" s="2"/>
      <c r="F280" s="2"/>
      <c r="G280" s="2"/>
      <c r="H280" s="2"/>
      <c r="I280" s="2"/>
      <c r="J280" s="2"/>
      <c r="K280" s="2"/>
      <c r="L280" s="2"/>
      <c r="M280" s="2"/>
      <c r="N280" s="1"/>
      <c r="O280" s="1"/>
      <c r="P280" s="1"/>
      <c r="Q280" s="1"/>
      <c r="R280" s="1"/>
      <c r="S280" s="1"/>
      <c r="T280" s="1"/>
    </row>
    <row r="281" spans="1:28" s="206" customFormat="1" ht="16.149999999999999" customHeight="1" x14ac:dyDescent="0.15">
      <c r="B281" s="10" t="s">
        <v>26</v>
      </c>
      <c r="C281" s="9" t="s">
        <v>141</v>
      </c>
      <c r="D281" s="9"/>
      <c r="E281" s="9"/>
      <c r="F281" s="9"/>
      <c r="G281" s="9"/>
      <c r="H281" s="9"/>
      <c r="I281" s="9"/>
      <c r="J281" s="202"/>
      <c r="K281" s="202"/>
      <c r="L281" s="202"/>
      <c r="W281" s="210"/>
      <c r="X281" s="210"/>
      <c r="Y281" s="210"/>
      <c r="AB281" s="210"/>
    </row>
    <row r="282" spans="1:28" s="206" customFormat="1" ht="16.149999999999999" customHeight="1" x14ac:dyDescent="0.15">
      <c r="B282" s="10" t="s">
        <v>330</v>
      </c>
      <c r="C282" s="9" t="s">
        <v>142</v>
      </c>
      <c r="D282" s="9"/>
      <c r="E282" s="9"/>
      <c r="F282" s="9"/>
      <c r="G282" s="9"/>
      <c r="H282" s="9"/>
      <c r="I282" s="9"/>
      <c r="J282" s="202"/>
      <c r="K282" s="202"/>
      <c r="L282" s="202"/>
      <c r="W282" s="210"/>
      <c r="X282" s="210"/>
      <c r="Y282" s="210"/>
      <c r="AB282" s="210"/>
    </row>
    <row r="283" spans="1:28" s="206" customFormat="1" ht="16.149999999999999" customHeight="1" x14ac:dyDescent="0.15">
      <c r="B283" s="10" t="s">
        <v>51</v>
      </c>
      <c r="C283" s="9" t="s">
        <v>143</v>
      </c>
      <c r="D283" s="9"/>
      <c r="E283" s="9"/>
      <c r="F283" s="9"/>
      <c r="G283" s="9"/>
      <c r="H283" s="9"/>
      <c r="I283" s="9"/>
      <c r="J283" s="202"/>
      <c r="K283" s="202"/>
      <c r="L283" s="202"/>
      <c r="W283" s="210"/>
      <c r="X283" s="210"/>
      <c r="Y283" s="210"/>
      <c r="AB283" s="210"/>
    </row>
    <row r="284" spans="1:28" s="206" customFormat="1" ht="16.149999999999999" customHeight="1" x14ac:dyDescent="0.15">
      <c r="B284" s="10" t="s">
        <v>61</v>
      </c>
      <c r="C284" s="9" t="s">
        <v>144</v>
      </c>
      <c r="D284" s="9"/>
      <c r="E284" s="9"/>
      <c r="F284" s="9"/>
      <c r="G284" s="9"/>
      <c r="H284" s="9"/>
      <c r="I284" s="9"/>
      <c r="J284" s="202"/>
      <c r="K284" s="202"/>
      <c r="L284" s="202"/>
      <c r="W284" s="210"/>
      <c r="X284" s="210"/>
      <c r="Y284" s="210"/>
      <c r="AB284" s="210"/>
    </row>
  </sheetData>
  <dataConsolidate/>
  <mergeCells count="99">
    <mergeCell ref="C50:U51"/>
    <mergeCell ref="C53:U54"/>
    <mergeCell ref="A197:U197"/>
    <mergeCell ref="A199:U199"/>
    <mergeCell ref="C194:U195"/>
    <mergeCell ref="A101:U101"/>
    <mergeCell ref="A80:U80"/>
    <mergeCell ref="A73:U73"/>
    <mergeCell ref="B143:T147"/>
    <mergeCell ref="B150:T154"/>
    <mergeCell ref="J110:M110"/>
    <mergeCell ref="J111:M111"/>
    <mergeCell ref="J98:K98"/>
    <mergeCell ref="C157:U159"/>
    <mergeCell ref="A140:U140"/>
    <mergeCell ref="A125:U125"/>
    <mergeCell ref="C221:U222"/>
    <mergeCell ref="A224:U224"/>
    <mergeCell ref="A235:U237"/>
    <mergeCell ref="C239:U240"/>
    <mergeCell ref="J89:M89"/>
    <mergeCell ref="J90:M90"/>
    <mergeCell ref="M93:O93"/>
    <mergeCell ref="A174:P174"/>
    <mergeCell ref="B226:T231"/>
    <mergeCell ref="F183:H183"/>
    <mergeCell ref="A194:B195"/>
    <mergeCell ref="F189:H189"/>
    <mergeCell ref="F191:H191"/>
    <mergeCell ref="F193:H193"/>
    <mergeCell ref="F187:H187"/>
    <mergeCell ref="A221:B222"/>
    <mergeCell ref="A255:B256"/>
    <mergeCell ref="A239:B240"/>
    <mergeCell ref="B251:T253"/>
    <mergeCell ref="B246:O246"/>
    <mergeCell ref="B247:O247"/>
    <mergeCell ref="B248:O248"/>
    <mergeCell ref="P247:T247"/>
    <mergeCell ref="P246:T246"/>
    <mergeCell ref="P248:T248"/>
    <mergeCell ref="C255:U256"/>
    <mergeCell ref="P245:T245"/>
    <mergeCell ref="P244:T244"/>
    <mergeCell ref="B244:O244"/>
    <mergeCell ref="B245:O245"/>
    <mergeCell ref="A242:U242"/>
    <mergeCell ref="M94:N94"/>
    <mergeCell ref="M95:N95"/>
    <mergeCell ref="M96:N96"/>
    <mergeCell ref="M97:N97"/>
    <mergeCell ref="J93:L93"/>
    <mergeCell ref="J94:K94"/>
    <mergeCell ref="J95:K95"/>
    <mergeCell ref="J96:K96"/>
    <mergeCell ref="A258:U258"/>
    <mergeCell ref="A50:B51"/>
    <mergeCell ref="A157:B159"/>
    <mergeCell ref="F185:H185"/>
    <mergeCell ref="A114:T114"/>
    <mergeCell ref="A53:B54"/>
    <mergeCell ref="A171:P171"/>
    <mergeCell ref="A175:P175"/>
    <mergeCell ref="A170:P170"/>
    <mergeCell ref="A173:P173"/>
    <mergeCell ref="J107:M107"/>
    <mergeCell ref="J108:M108"/>
    <mergeCell ref="J109:M109"/>
    <mergeCell ref="M103:T105"/>
    <mergeCell ref="M98:N98"/>
    <mergeCell ref="J97:K97"/>
    <mergeCell ref="M46:R47"/>
    <mergeCell ref="C40:F42"/>
    <mergeCell ref="G40:H42"/>
    <mergeCell ref="I40:J42"/>
    <mergeCell ref="K40:K42"/>
    <mergeCell ref="L40:M42"/>
    <mergeCell ref="N40:O42"/>
    <mergeCell ref="A3:U5"/>
    <mergeCell ref="A7:U9"/>
    <mergeCell ref="A14:U26"/>
    <mergeCell ref="A27:U29"/>
    <mergeCell ref="A12:U13"/>
    <mergeCell ref="O86:T87"/>
    <mergeCell ref="J86:M86"/>
    <mergeCell ref="J87:M87"/>
    <mergeCell ref="J88:M88"/>
    <mergeCell ref="C31:F33"/>
    <mergeCell ref="G31:R33"/>
    <mergeCell ref="C34:F36"/>
    <mergeCell ref="G34:R36"/>
    <mergeCell ref="C37:F39"/>
    <mergeCell ref="G37:R39"/>
    <mergeCell ref="P40:Q42"/>
    <mergeCell ref="R40:R42"/>
    <mergeCell ref="C44:R45"/>
    <mergeCell ref="C46:D47"/>
    <mergeCell ref="E46:J47"/>
    <mergeCell ref="K46:L47"/>
  </mergeCells>
  <phoneticPr fontId="2"/>
  <conditionalFormatting sqref="G31 G34 G37">
    <cfRule type="containsBlanks" dxfId="14" priority="3">
      <formula>LEN(TRIM(G31))=0</formula>
    </cfRule>
  </conditionalFormatting>
  <conditionalFormatting sqref="I40">
    <cfRule type="containsBlanks" dxfId="13" priority="2">
      <formula>LEN(TRIM(I40))=0</formula>
    </cfRule>
  </conditionalFormatting>
  <conditionalFormatting sqref="P40">
    <cfRule type="containsBlanks" dxfId="12" priority="1">
      <formula>LEN(TRIM(P40))=0</formula>
    </cfRule>
  </conditionalFormatting>
  <dataValidations count="3">
    <dataValidation type="list" allowBlank="1" showInputMessage="1" showErrorMessage="1" sqref="G40:H42 N40:O42" xr:uid="{00000000-0002-0000-0100-000000000000}">
      <formula1>"平成,令和"</formula1>
    </dataValidation>
    <dataValidation type="list" allowBlank="1" showInputMessage="1" showErrorMessage="1" sqref="E121:E123 A244:A248 E117:E119 P129 G103:G105 P131:P138 P127 Q164:T175 R59:U67 P202:U213 G75:G78 G82:G84" xr:uid="{00000000-0002-0000-0100-000001000000}">
      <formula1>"□,■"</formula1>
    </dataValidation>
    <dataValidation type="list" allowBlank="1" showInputMessage="1" showErrorMessage="1" sqref="D262:D273 D277:D279" xr:uid="{DE94EA79-832A-4210-8B62-7CC74BD7D475}">
      <formula1>"◎,○,△,×"</formula1>
    </dataValidation>
  </dataValidations>
  <printOptions horizontalCentered="1"/>
  <pageMargins left="0.51181102362204722" right="0.51181102362204722" top="0.55118110236220474" bottom="0.55118110236220474" header="0.31496062992125984" footer="0.31496062992125984"/>
  <pageSetup paperSize="9" scale="81" orientation="portrait" r:id="rId1"/>
  <rowBreaks count="5" manualBreakCount="5">
    <brk id="49" max="20" man="1"/>
    <brk id="105" max="20" man="1"/>
    <brk id="156" max="20" man="1"/>
    <brk id="193" max="20" man="1"/>
    <brk id="234"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X66"/>
  <sheetViews>
    <sheetView view="pageBreakPreview" zoomScale="85" zoomScaleNormal="85" zoomScaleSheetLayoutView="85" workbookViewId="0">
      <selection activeCell="I6" sqref="I6"/>
    </sheetView>
  </sheetViews>
  <sheetFormatPr defaultRowHeight="13.5" x14ac:dyDescent="0.15"/>
  <cols>
    <col min="1" max="2" width="2.75" customWidth="1"/>
    <col min="3" max="3" width="8.75" customWidth="1"/>
    <col min="4" max="4" width="13.875" hidden="1" customWidth="1"/>
    <col min="5" max="8" width="14.875" customWidth="1"/>
    <col min="9" max="10" width="10.75" style="37" customWidth="1"/>
    <col min="11" max="11" width="9.125" style="43" customWidth="1"/>
    <col min="12" max="13" width="4.75" style="43" customWidth="1"/>
    <col min="14" max="14" width="4.75" customWidth="1"/>
    <col min="15" max="15" width="70.25" bestFit="1" customWidth="1"/>
    <col min="16" max="16" width="7.5" bestFit="1" customWidth="1"/>
    <col min="17" max="17" width="2.75" customWidth="1"/>
    <col min="22" max="22" width="20.25" customWidth="1"/>
    <col min="23" max="23" width="43.5" bestFit="1" customWidth="1"/>
    <col min="24" max="24" width="12.5" customWidth="1"/>
    <col min="26" max="26" width="12.625" bestFit="1" customWidth="1"/>
    <col min="27" max="28" width="14" customWidth="1"/>
  </cols>
  <sheetData>
    <row r="1" spans="1:18" ht="26.45" customHeight="1" x14ac:dyDescent="0.15">
      <c r="A1" s="90" t="s">
        <v>222</v>
      </c>
      <c r="B1" s="91"/>
      <c r="C1" s="91"/>
      <c r="D1" s="91"/>
      <c r="E1" s="91"/>
      <c r="F1" s="91"/>
      <c r="G1" s="91"/>
      <c r="H1" s="91"/>
      <c r="I1" s="92"/>
      <c r="J1" s="92"/>
      <c r="K1" s="93"/>
      <c r="L1" s="93"/>
      <c r="M1" s="93"/>
      <c r="N1" s="91"/>
      <c r="O1" s="91"/>
      <c r="P1" s="91"/>
      <c r="Q1" s="91"/>
    </row>
    <row r="2" spans="1:18" ht="7.9" customHeight="1" x14ac:dyDescent="0.15">
      <c r="A2" s="49"/>
    </row>
    <row r="3" spans="1:18" ht="17.25" x14ac:dyDescent="0.2">
      <c r="B3" s="84" t="s">
        <v>172</v>
      </c>
      <c r="M3" s="94"/>
      <c r="N3" s="82"/>
      <c r="O3" s="82"/>
      <c r="P3" s="82"/>
      <c r="Q3" s="95"/>
      <c r="R3" s="95"/>
    </row>
    <row r="4" spans="1:18" x14ac:dyDescent="0.15">
      <c r="M4" s="94"/>
      <c r="N4" s="82"/>
      <c r="O4" s="82"/>
      <c r="P4" s="82"/>
      <c r="Q4" s="95"/>
      <c r="R4" s="95"/>
    </row>
    <row r="5" spans="1:18" x14ac:dyDescent="0.15">
      <c r="C5" s="55" t="s">
        <v>171</v>
      </c>
      <c r="D5" s="56"/>
      <c r="E5" s="137"/>
      <c r="F5" s="137"/>
      <c r="G5" s="137"/>
      <c r="H5" s="138"/>
      <c r="I5" s="57" t="s">
        <v>416</v>
      </c>
      <c r="J5" s="57" t="s">
        <v>167</v>
      </c>
      <c r="K5" s="58" t="s">
        <v>169</v>
      </c>
      <c r="M5" s="94"/>
      <c r="N5" s="82"/>
      <c r="O5" s="82"/>
      <c r="P5" s="82"/>
      <c r="Q5" s="95"/>
      <c r="R5" s="95"/>
    </row>
    <row r="6" spans="1:18" ht="13.5" customHeight="1" x14ac:dyDescent="0.15">
      <c r="C6" s="59"/>
      <c r="D6" s="60" t="s">
        <v>16</v>
      </c>
      <c r="E6" s="383" t="s">
        <v>20</v>
      </c>
      <c r="F6" s="384"/>
      <c r="G6" s="384"/>
      <c r="H6" s="385"/>
      <c r="I6" s="182" t="e">
        <f>新たな自己評価・市町村評価様式!Z59</f>
        <v>#N/A</v>
      </c>
      <c r="J6" s="87" t="str">
        <f>新たな自己評価・市町村評価様式!Y59</f>
        <v/>
      </c>
      <c r="K6" s="61" t="e">
        <f>AVERAGE(J6:J11)</f>
        <v>#DIV/0!</v>
      </c>
      <c r="M6" s="94"/>
      <c r="N6" s="82"/>
      <c r="O6" s="82"/>
      <c r="P6" s="82"/>
      <c r="Q6" s="96"/>
      <c r="R6" s="95"/>
    </row>
    <row r="7" spans="1:18" ht="13.5" customHeight="1" x14ac:dyDescent="0.15">
      <c r="C7" s="59"/>
      <c r="D7" s="60"/>
      <c r="E7" s="383" t="s">
        <v>124</v>
      </c>
      <c r="F7" s="384"/>
      <c r="G7" s="384"/>
      <c r="H7" s="385"/>
      <c r="I7" s="182" t="e">
        <f>新たな自己評価・市町村評価様式!Z60</f>
        <v>#N/A</v>
      </c>
      <c r="J7" s="87" t="str">
        <f>新たな自己評価・市町村評価様式!Y60</f>
        <v/>
      </c>
      <c r="K7" s="62"/>
      <c r="M7" s="94"/>
      <c r="N7" s="82"/>
      <c r="O7" s="82"/>
      <c r="P7" s="82"/>
      <c r="Q7" s="96"/>
      <c r="R7" s="95"/>
    </row>
    <row r="8" spans="1:18" ht="13.5" customHeight="1" x14ac:dyDescent="0.15">
      <c r="C8" s="59"/>
      <c r="D8" s="60" t="s">
        <v>17</v>
      </c>
      <c r="E8" s="383" t="s">
        <v>21</v>
      </c>
      <c r="F8" s="384"/>
      <c r="G8" s="384"/>
      <c r="H8" s="385"/>
      <c r="I8" s="182" t="e">
        <f>新たな自己評価・市町村評価様式!Z62</f>
        <v>#N/A</v>
      </c>
      <c r="J8" s="87" t="str">
        <f>新たな自己評価・市町村評価様式!Y62</f>
        <v/>
      </c>
      <c r="K8" s="62"/>
      <c r="M8" s="94"/>
      <c r="N8" s="82"/>
      <c r="O8" s="82"/>
      <c r="P8" s="82"/>
      <c r="Q8" s="95"/>
      <c r="R8" s="95"/>
    </row>
    <row r="9" spans="1:18" ht="13.5" customHeight="1" x14ac:dyDescent="0.15">
      <c r="C9" s="59"/>
      <c r="D9" s="60"/>
      <c r="E9" s="383" t="s">
        <v>22</v>
      </c>
      <c r="F9" s="384"/>
      <c r="G9" s="384"/>
      <c r="H9" s="385"/>
      <c r="I9" s="182" t="e">
        <f>新たな自己評価・市町村評価様式!Z63</f>
        <v>#N/A</v>
      </c>
      <c r="J9" s="87" t="str">
        <f>新たな自己評価・市町村評価様式!Y63</f>
        <v/>
      </c>
      <c r="K9" s="62"/>
      <c r="M9" s="94"/>
      <c r="N9" s="82"/>
      <c r="O9" s="82"/>
      <c r="P9" s="82"/>
      <c r="Q9" s="96"/>
      <c r="R9" s="95"/>
    </row>
    <row r="10" spans="1:18" ht="13.5" customHeight="1" x14ac:dyDescent="0.15">
      <c r="C10" s="59"/>
      <c r="D10" s="60"/>
      <c r="E10" s="383" t="s">
        <v>23</v>
      </c>
      <c r="F10" s="384"/>
      <c r="G10" s="384"/>
      <c r="H10" s="385"/>
      <c r="I10" s="182" t="e">
        <f>新たな自己評価・市町村評価様式!Z64</f>
        <v>#N/A</v>
      </c>
      <c r="J10" s="87" t="str">
        <f>新たな自己評価・市町村評価様式!Y64</f>
        <v/>
      </c>
      <c r="K10" s="62"/>
      <c r="M10" s="94"/>
      <c r="N10" s="82"/>
      <c r="O10" s="82"/>
      <c r="P10" s="82"/>
      <c r="Q10" s="96"/>
      <c r="R10" s="95"/>
    </row>
    <row r="11" spans="1:18" ht="13.5" customHeight="1" x14ac:dyDescent="0.15">
      <c r="C11" s="63"/>
      <c r="D11" s="64"/>
      <c r="E11" s="383" t="s">
        <v>24</v>
      </c>
      <c r="F11" s="384"/>
      <c r="G11" s="384"/>
      <c r="H11" s="385"/>
      <c r="I11" s="182" t="e">
        <f>新たな自己評価・市町村評価様式!Z65</f>
        <v>#N/A</v>
      </c>
      <c r="J11" s="87" t="str">
        <f>新たな自己評価・市町村評価様式!Y65</f>
        <v/>
      </c>
      <c r="K11" s="65"/>
      <c r="M11" s="94"/>
      <c r="N11" s="82"/>
      <c r="O11" s="82"/>
      <c r="P11" s="82"/>
      <c r="Q11" s="96"/>
      <c r="R11" s="95"/>
    </row>
    <row r="12" spans="1:18" x14ac:dyDescent="0.15">
      <c r="C12" s="11"/>
      <c r="D12" s="11"/>
      <c r="E12" s="54"/>
      <c r="F12" s="54"/>
      <c r="G12" s="54"/>
      <c r="H12" s="54"/>
      <c r="I12" s="183"/>
      <c r="J12" s="88"/>
      <c r="M12" s="94"/>
      <c r="N12" s="82"/>
      <c r="O12" s="82"/>
      <c r="P12" s="82"/>
      <c r="Q12" s="96"/>
      <c r="R12" s="95"/>
    </row>
    <row r="13" spans="1:18" x14ac:dyDescent="0.15">
      <c r="C13" s="55" t="s">
        <v>178</v>
      </c>
      <c r="D13" s="56"/>
      <c r="E13" s="139"/>
      <c r="F13" s="139"/>
      <c r="G13" s="139"/>
      <c r="H13" s="140"/>
      <c r="I13" s="57" t="s">
        <v>416</v>
      </c>
      <c r="J13" s="87" t="s">
        <v>167</v>
      </c>
      <c r="K13" s="58" t="s">
        <v>169</v>
      </c>
      <c r="M13" s="94"/>
      <c r="N13" s="83"/>
      <c r="O13" s="83"/>
      <c r="P13" s="83"/>
      <c r="Q13" s="96"/>
      <c r="R13" s="95"/>
    </row>
    <row r="14" spans="1:18" ht="13.5" customHeight="1" x14ac:dyDescent="0.15">
      <c r="C14" s="59"/>
      <c r="D14" s="60" t="s">
        <v>16</v>
      </c>
      <c r="E14" s="383" t="s">
        <v>19</v>
      </c>
      <c r="F14" s="384"/>
      <c r="G14" s="384"/>
      <c r="H14" s="385"/>
      <c r="I14" s="182" t="e">
        <f>新たな自己評価・市町村評価様式!Z61</f>
        <v>#N/A</v>
      </c>
      <c r="J14" s="87" t="str">
        <f>新たな自己評価・市町村評価様式!Y61</f>
        <v/>
      </c>
      <c r="K14" s="61" t="e">
        <f>AVERAGE(J14:J18)</f>
        <v>#DIV/0!</v>
      </c>
      <c r="M14" s="94"/>
      <c r="N14" s="83"/>
      <c r="O14" s="83"/>
      <c r="P14" s="83"/>
      <c r="Q14" s="96"/>
      <c r="R14" s="95"/>
    </row>
    <row r="15" spans="1:18" x14ac:dyDescent="0.15">
      <c r="C15" s="59"/>
      <c r="D15" s="60"/>
      <c r="E15" s="383" t="s">
        <v>348</v>
      </c>
      <c r="F15" s="384"/>
      <c r="G15" s="384"/>
      <c r="H15" s="385"/>
      <c r="I15" s="182" t="str">
        <f>新たな自己評価・市町村評価様式!Z75</f>
        <v>-</v>
      </c>
      <c r="J15" s="87" t="str">
        <f>新たな自己評価・市町村評価様式!Y75</f>
        <v>-</v>
      </c>
      <c r="K15" s="62"/>
      <c r="M15" s="94"/>
      <c r="N15" s="83"/>
      <c r="O15" s="83"/>
      <c r="P15" s="83"/>
      <c r="Q15" s="96"/>
      <c r="R15" s="95"/>
    </row>
    <row r="16" spans="1:18" ht="13.5" customHeight="1" x14ac:dyDescent="0.15">
      <c r="C16" s="59"/>
      <c r="D16" s="60" t="s">
        <v>148</v>
      </c>
      <c r="E16" s="383" t="s">
        <v>342</v>
      </c>
      <c r="F16" s="384"/>
      <c r="G16" s="384"/>
      <c r="H16" s="385"/>
      <c r="I16" s="182" t="str">
        <f>新たな自己評価・市町村評価様式!Z82</f>
        <v>-</v>
      </c>
      <c r="J16" s="87" t="str">
        <f>新たな自己評価・市町村評価様式!Y82</f>
        <v>-</v>
      </c>
      <c r="K16" s="62"/>
      <c r="M16" s="94"/>
      <c r="N16" s="83"/>
      <c r="O16" s="83"/>
      <c r="P16" s="83"/>
      <c r="Q16" s="96"/>
      <c r="R16" s="95"/>
    </row>
    <row r="17" spans="2:18" x14ac:dyDescent="0.15">
      <c r="C17" s="59"/>
      <c r="D17" s="60" t="s">
        <v>17</v>
      </c>
      <c r="E17" s="383" t="s">
        <v>343</v>
      </c>
      <c r="F17" s="384"/>
      <c r="G17" s="384"/>
      <c r="H17" s="385"/>
      <c r="I17" s="182" t="e">
        <f>新たな自己評価・市町村評価様式!Z116</f>
        <v>#N/A</v>
      </c>
      <c r="J17" s="87" t="str">
        <f>新たな自己評価・市町村評価様式!Y116</f>
        <v>-</v>
      </c>
      <c r="K17" s="62"/>
      <c r="M17" s="94"/>
      <c r="N17" s="83"/>
      <c r="O17" s="83"/>
      <c r="P17" s="83"/>
      <c r="Q17" s="96"/>
      <c r="R17" s="95"/>
    </row>
    <row r="18" spans="2:18" x14ac:dyDescent="0.15">
      <c r="C18" s="63"/>
      <c r="D18" s="64" t="s">
        <v>148</v>
      </c>
      <c r="E18" s="179" t="s">
        <v>151</v>
      </c>
      <c r="F18" s="180"/>
      <c r="G18" s="180"/>
      <c r="H18" s="181"/>
      <c r="I18" s="182" t="e">
        <f>新たな自己評価・市町村評価様式!Z121</f>
        <v>#N/A</v>
      </c>
      <c r="J18" s="87" t="str">
        <f>新たな自己評価・市町村評価様式!Y121</f>
        <v>-</v>
      </c>
      <c r="K18" s="65"/>
      <c r="M18" s="94"/>
      <c r="N18" s="83"/>
      <c r="O18" s="83"/>
      <c r="P18" s="83"/>
      <c r="Q18" s="96"/>
      <c r="R18" s="95"/>
    </row>
    <row r="19" spans="2:18" x14ac:dyDescent="0.15">
      <c r="C19" s="11"/>
      <c r="D19" s="11"/>
      <c r="E19" s="54"/>
      <c r="F19" s="54"/>
      <c r="G19" s="54"/>
      <c r="H19" s="54"/>
      <c r="I19" s="183"/>
      <c r="J19" s="88"/>
      <c r="M19" s="94"/>
      <c r="N19" s="83"/>
      <c r="O19" s="83"/>
      <c r="P19" s="83"/>
      <c r="Q19" s="96"/>
      <c r="R19" s="95"/>
    </row>
    <row r="20" spans="2:18" ht="13.5" customHeight="1" x14ac:dyDescent="0.15">
      <c r="C20" s="55" t="s">
        <v>179</v>
      </c>
      <c r="D20" s="56"/>
      <c r="E20" s="139"/>
      <c r="F20" s="139"/>
      <c r="G20" s="139"/>
      <c r="H20" s="140"/>
      <c r="I20" s="57" t="s">
        <v>416</v>
      </c>
      <c r="J20" s="87" t="s">
        <v>167</v>
      </c>
      <c r="K20" s="58" t="s">
        <v>169</v>
      </c>
      <c r="M20" s="94"/>
      <c r="N20" s="83"/>
      <c r="O20" s="83"/>
      <c r="P20" s="83"/>
      <c r="Q20" s="96"/>
      <c r="R20" s="95"/>
    </row>
    <row r="21" spans="2:18" ht="13.5" customHeight="1" x14ac:dyDescent="0.15">
      <c r="C21" s="59"/>
      <c r="D21" s="60" t="s">
        <v>18</v>
      </c>
      <c r="E21" s="383" t="s">
        <v>25</v>
      </c>
      <c r="F21" s="384"/>
      <c r="G21" s="384"/>
      <c r="H21" s="385"/>
      <c r="I21" s="182" t="e">
        <f>新たな自己評価・市町村評価様式!Z67</f>
        <v>#N/A</v>
      </c>
      <c r="J21" s="87" t="str">
        <f>新たな自己評価・市町村評価様式!Y67</f>
        <v/>
      </c>
      <c r="K21" s="61" t="e">
        <f>AVERAGE(J21:J22)</f>
        <v>#DIV/0!</v>
      </c>
      <c r="M21" s="94"/>
      <c r="N21" s="83"/>
      <c r="O21" s="83"/>
      <c r="P21" s="83"/>
      <c r="Q21" s="96"/>
      <c r="R21" s="95"/>
    </row>
    <row r="22" spans="2:18" x14ac:dyDescent="0.15">
      <c r="C22" s="63"/>
      <c r="D22" s="64" t="s">
        <v>148</v>
      </c>
      <c r="E22" s="383" t="s">
        <v>344</v>
      </c>
      <c r="F22" s="384"/>
      <c r="G22" s="384"/>
      <c r="H22" s="385"/>
      <c r="I22" s="182" t="e">
        <f>新たな自己評価・市町村評価様式!Z103</f>
        <v>#N/A</v>
      </c>
      <c r="J22" s="87" t="str">
        <f>新たな自己評価・市町村評価様式!Y103</f>
        <v>-</v>
      </c>
      <c r="K22" s="65"/>
      <c r="N22" s="83"/>
      <c r="O22" s="83"/>
      <c r="P22" s="83"/>
      <c r="Q22" s="41"/>
    </row>
    <row r="23" spans="2:18" x14ac:dyDescent="0.15">
      <c r="C23" s="11"/>
      <c r="D23" s="11"/>
      <c r="E23" s="54"/>
      <c r="F23" s="54"/>
      <c r="G23" s="54"/>
      <c r="H23" s="54"/>
      <c r="Q23" s="41"/>
    </row>
    <row r="24" spans="2:18" ht="17.25" x14ac:dyDescent="0.2">
      <c r="B24" s="84" t="s">
        <v>252</v>
      </c>
      <c r="C24" s="11"/>
      <c r="D24" s="11"/>
      <c r="E24" s="11"/>
      <c r="F24" s="11"/>
      <c r="G24" s="11"/>
      <c r="H24" s="11"/>
      <c r="M24" s="44" t="s">
        <v>174</v>
      </c>
      <c r="Q24" s="41"/>
    </row>
    <row r="25" spans="2:18" x14ac:dyDescent="0.15">
      <c r="C25" s="11"/>
      <c r="D25" s="11"/>
      <c r="E25" s="11"/>
      <c r="F25" s="11"/>
      <c r="G25" s="11"/>
      <c r="H25" s="11"/>
      <c r="Q25" s="41"/>
    </row>
    <row r="26" spans="2:18" ht="13.5" customHeight="1" x14ac:dyDescent="0.15">
      <c r="C26" s="395"/>
      <c r="D26" s="11"/>
      <c r="E26" s="397" t="s">
        <v>168</v>
      </c>
      <c r="F26" s="397" t="s">
        <v>227</v>
      </c>
      <c r="H26" s="144"/>
      <c r="I26" s="399" t="s">
        <v>251</v>
      </c>
      <c r="J26" s="400" t="s">
        <v>250</v>
      </c>
      <c r="N26" s="97" t="s">
        <v>171</v>
      </c>
      <c r="O26" s="51"/>
      <c r="P26" s="250" t="s">
        <v>416</v>
      </c>
      <c r="Q26" s="41"/>
    </row>
    <row r="27" spans="2:18" x14ac:dyDescent="0.15">
      <c r="C27" s="396"/>
      <c r="D27" s="11"/>
      <c r="E27" s="398"/>
      <c r="F27" s="398"/>
      <c r="H27" s="145"/>
      <c r="I27" s="399"/>
      <c r="J27" s="400"/>
      <c r="N27" s="14"/>
      <c r="O27" s="186" t="s">
        <v>78</v>
      </c>
      <c r="P27" s="50" t="e">
        <f ca="1">新たな自己評価・市町村評価様式!Z202</f>
        <v>#VALUE!</v>
      </c>
      <c r="Q27" s="41"/>
    </row>
    <row r="28" spans="2:18" x14ac:dyDescent="0.15">
      <c r="C28" s="67" t="s">
        <v>245</v>
      </c>
      <c r="D28" s="11"/>
      <c r="E28" s="68">
        <f>新たな自己評価・市町村評価様式!J86</f>
        <v>0</v>
      </c>
      <c r="F28" s="69">
        <f>新たな自己評価・市町村評価様式!J107</f>
        <v>0</v>
      </c>
      <c r="H28" s="184" t="s">
        <v>229</v>
      </c>
      <c r="I28" s="178">
        <f>新たな自己評価・市町村評価様式!J94</f>
        <v>0</v>
      </c>
      <c r="J28" s="178">
        <f>新たな自己評価・市町村評価様式!M94</f>
        <v>0</v>
      </c>
      <c r="N28" s="21"/>
      <c r="O28" s="186" t="s">
        <v>75</v>
      </c>
      <c r="P28" s="50" t="e">
        <f ca="1">新たな自己評価・市町村評価様式!Z203</f>
        <v>#VALUE!</v>
      </c>
      <c r="Q28" s="41"/>
    </row>
    <row r="29" spans="2:18" x14ac:dyDescent="0.15">
      <c r="C29" s="67" t="s">
        <v>246</v>
      </c>
      <c r="D29" s="11"/>
      <c r="E29" s="68">
        <f>新たな自己評価・市町村評価様式!J87</f>
        <v>0</v>
      </c>
      <c r="F29" s="69">
        <f>新たな自己評価・市町村評価様式!J108</f>
        <v>0</v>
      </c>
      <c r="H29" s="185" t="s">
        <v>230</v>
      </c>
      <c r="I29" s="178">
        <f>新たな自己評価・市町村評価様式!J95</f>
        <v>0</v>
      </c>
      <c r="J29" s="178">
        <f>新たな自己評価・市町村評価様式!M95</f>
        <v>0</v>
      </c>
      <c r="N29" s="11"/>
      <c r="O29" s="11"/>
      <c r="Q29" s="41"/>
    </row>
    <row r="30" spans="2:18" x14ac:dyDescent="0.15">
      <c r="C30" s="67" t="s">
        <v>247</v>
      </c>
      <c r="D30" s="11"/>
      <c r="E30" s="68">
        <f>新たな自己評価・市町村評価様式!J88</f>
        <v>0</v>
      </c>
      <c r="F30" s="69">
        <f>新たな自己評価・市町村評価様式!J109</f>
        <v>0</v>
      </c>
      <c r="H30" s="185" t="s">
        <v>231</v>
      </c>
      <c r="I30" s="178">
        <f>新たな自己評価・市町村評価様式!J96</f>
        <v>0</v>
      </c>
      <c r="J30" s="178">
        <f>新たな自己評価・市町村評価様式!M96</f>
        <v>0</v>
      </c>
      <c r="N30" s="97" t="s">
        <v>178</v>
      </c>
      <c r="O30" s="13"/>
      <c r="P30" s="250" t="s">
        <v>416</v>
      </c>
      <c r="Q30" s="41"/>
    </row>
    <row r="31" spans="2:18" x14ac:dyDescent="0.15">
      <c r="C31" s="67" t="s">
        <v>248</v>
      </c>
      <c r="D31" s="11"/>
      <c r="E31" s="68">
        <f>新たな自己評価・市町村評価様式!J89</f>
        <v>0</v>
      </c>
      <c r="F31" s="69">
        <f>新たな自己評価・市町村評価様式!J110</f>
        <v>0</v>
      </c>
      <c r="H31" s="185" t="s">
        <v>232</v>
      </c>
      <c r="I31" s="178">
        <f>新たな自己評価・市町村評価様式!J97</f>
        <v>0</v>
      </c>
      <c r="J31" s="178">
        <f>新たな自己評価・市町村評価様式!M97</f>
        <v>0</v>
      </c>
      <c r="N31" s="14"/>
      <c r="O31" s="186" t="s">
        <v>79</v>
      </c>
      <c r="P31" s="50" t="e">
        <f ca="1">新たな自己評価・市町村評価様式!Z204</f>
        <v>#VALUE!</v>
      </c>
    </row>
    <row r="32" spans="2:18" x14ac:dyDescent="0.15">
      <c r="C32" s="67" t="s">
        <v>249</v>
      </c>
      <c r="D32" s="11"/>
      <c r="E32" s="68">
        <f>新たな自己評価・市町村評価様式!J90</f>
        <v>0</v>
      </c>
      <c r="F32" s="69">
        <f>新たな自己評価・市町村評価様式!J111</f>
        <v>0</v>
      </c>
      <c r="H32" s="11"/>
      <c r="N32" s="14"/>
      <c r="O32" s="186" t="s">
        <v>77</v>
      </c>
      <c r="P32" s="50" t="e">
        <f ca="1">新たな自己評価・市町村評価様式!Z205</f>
        <v>#VALUE!</v>
      </c>
    </row>
    <row r="33" spans="2:16" x14ac:dyDescent="0.15">
      <c r="C33" s="11"/>
      <c r="D33" s="11"/>
      <c r="E33" s="11"/>
      <c r="F33" s="11"/>
      <c r="G33" s="11"/>
      <c r="H33" s="11"/>
      <c r="N33" s="14"/>
      <c r="O33" s="186" t="s">
        <v>69</v>
      </c>
      <c r="P33" s="50" t="e">
        <f ca="1">新たな自己評価・市町村評価様式!Z206</f>
        <v>#VALUE!</v>
      </c>
    </row>
    <row r="34" spans="2:16" x14ac:dyDescent="0.15">
      <c r="C34" s="11"/>
      <c r="D34" s="11"/>
      <c r="E34" s="11"/>
      <c r="F34" s="11"/>
      <c r="G34" s="11"/>
      <c r="H34" s="11"/>
      <c r="N34" s="14"/>
      <c r="O34" s="186" t="s">
        <v>70</v>
      </c>
      <c r="P34" s="50" t="e">
        <f ca="1">新たな自己評価・市町村評価様式!Z207</f>
        <v>#VALUE!</v>
      </c>
    </row>
    <row r="35" spans="2:16" ht="15" customHeight="1" x14ac:dyDescent="0.2">
      <c r="B35" s="84" t="s">
        <v>173</v>
      </c>
      <c r="C35" s="11"/>
      <c r="D35" s="11"/>
      <c r="E35" s="11"/>
      <c r="F35" s="11"/>
      <c r="G35" s="11"/>
      <c r="H35" s="11"/>
      <c r="N35" s="21"/>
      <c r="O35" s="186" t="s">
        <v>71</v>
      </c>
      <c r="P35" s="50" t="e">
        <f ca="1">新たな自己評価・市町村評価様式!Z208</f>
        <v>#VALUE!</v>
      </c>
    </row>
    <row r="36" spans="2:16" x14ac:dyDescent="0.15">
      <c r="B36" s="42"/>
      <c r="C36" s="11"/>
      <c r="D36" s="11"/>
      <c r="E36" s="54"/>
      <c r="F36" s="54"/>
      <c r="G36" s="54"/>
      <c r="H36" s="54"/>
      <c r="N36" s="11"/>
      <c r="O36" s="11"/>
      <c r="P36" s="37"/>
    </row>
    <row r="37" spans="2:16" x14ac:dyDescent="0.15">
      <c r="C37" s="70" t="s">
        <v>171</v>
      </c>
      <c r="D37" s="71"/>
      <c r="E37" s="72"/>
      <c r="F37" s="72"/>
      <c r="G37" s="72"/>
      <c r="H37" s="72"/>
      <c r="I37" s="73" t="s">
        <v>416</v>
      </c>
      <c r="J37" s="73" t="s">
        <v>167</v>
      </c>
      <c r="K37" s="74" t="s">
        <v>169</v>
      </c>
      <c r="N37" s="97" t="s">
        <v>179</v>
      </c>
      <c r="O37" s="13"/>
      <c r="P37" s="250" t="s">
        <v>416</v>
      </c>
    </row>
    <row r="38" spans="2:16" x14ac:dyDescent="0.15">
      <c r="C38" s="75"/>
      <c r="D38" s="76" t="s">
        <v>148</v>
      </c>
      <c r="E38" s="386" t="s">
        <v>223</v>
      </c>
      <c r="F38" s="387"/>
      <c r="G38" s="387"/>
      <c r="H38" s="388"/>
      <c r="I38" s="73" t="e">
        <f>新たな自己評価・市町村評価様式!Z164</f>
        <v>#N/A</v>
      </c>
      <c r="J38" s="74" t="str">
        <f>新たな自己評価・市町村評価様式!Y164</f>
        <v/>
      </c>
      <c r="K38" s="77" t="e">
        <f>AVERAGE(J38:J41)</f>
        <v>#DIV/0!</v>
      </c>
      <c r="N38" s="52"/>
      <c r="O38" s="186" t="s">
        <v>138</v>
      </c>
      <c r="P38" s="50" t="e">
        <f ca="1">新たな自己評価・市町村評価様式!Z209</f>
        <v>#VALUE!</v>
      </c>
    </row>
    <row r="39" spans="2:16" x14ac:dyDescent="0.15">
      <c r="C39" s="75"/>
      <c r="D39" s="76"/>
      <c r="E39" s="386" t="s">
        <v>225</v>
      </c>
      <c r="F39" s="387"/>
      <c r="G39" s="387"/>
      <c r="H39" s="388"/>
      <c r="I39" s="73" t="e">
        <f>新たな自己評価・市町村評価様式!Z165</f>
        <v>#N/A</v>
      </c>
      <c r="J39" s="74" t="str">
        <f>新たな自己評価・市町村評価様式!Y165</f>
        <v/>
      </c>
      <c r="K39" s="81"/>
      <c r="N39" s="52"/>
      <c r="O39" s="186" t="s">
        <v>72</v>
      </c>
      <c r="P39" s="50" t="e">
        <f ca="1">新たな自己評価・市町村評価様式!Z210</f>
        <v>#VALUE!</v>
      </c>
    </row>
    <row r="40" spans="2:16" ht="13.5" customHeight="1" x14ac:dyDescent="0.15">
      <c r="C40" s="75"/>
      <c r="D40" s="76" t="s">
        <v>148</v>
      </c>
      <c r="E40" s="386" t="s">
        <v>241</v>
      </c>
      <c r="F40" s="387"/>
      <c r="G40" s="387"/>
      <c r="H40" s="388"/>
      <c r="I40" s="73" t="e">
        <f>新たな自己評価・市町村評価様式!Z166</f>
        <v>#N/A</v>
      </c>
      <c r="J40" s="74" t="str">
        <f>新たな自己評価・市町村評価様式!Y166</f>
        <v/>
      </c>
      <c r="K40" s="81"/>
      <c r="N40" s="52"/>
      <c r="O40" s="186" t="s">
        <v>139</v>
      </c>
      <c r="P40" s="50" t="e">
        <f ca="1">新たな自己評価・市町村評価様式!Z211</f>
        <v>#VALUE!</v>
      </c>
    </row>
    <row r="41" spans="2:16" ht="13.5" customHeight="1" x14ac:dyDescent="0.15">
      <c r="C41" s="78"/>
      <c r="D41" s="79"/>
      <c r="E41" s="389" t="s">
        <v>242</v>
      </c>
      <c r="F41" s="390"/>
      <c r="G41" s="390"/>
      <c r="H41" s="391"/>
      <c r="I41" s="73" t="e">
        <f>新たな自己評価・市町村評価様式!Z167</f>
        <v>#N/A</v>
      </c>
      <c r="J41" s="74" t="str">
        <f>新たな自己評価・市町村評価様式!Y167</f>
        <v/>
      </c>
      <c r="K41" s="80"/>
      <c r="N41" s="52"/>
      <c r="O41" s="186" t="s">
        <v>73</v>
      </c>
      <c r="P41" s="50" t="e">
        <f ca="1">新たな自己評価・市町村評価様式!Z212</f>
        <v>#VALUE!</v>
      </c>
    </row>
    <row r="42" spans="2:16" ht="13.5" customHeight="1" x14ac:dyDescent="0.15">
      <c r="C42" s="11"/>
      <c r="D42" s="11"/>
      <c r="E42" s="54"/>
      <c r="F42" s="54"/>
      <c r="G42" s="54"/>
      <c r="H42" s="54"/>
      <c r="J42" s="43"/>
      <c r="N42" s="53"/>
      <c r="O42" s="186" t="s">
        <v>74</v>
      </c>
      <c r="P42" s="50" t="e">
        <f ca="1">新たな自己評価・市町村評価様式!Z213</f>
        <v>#VALUE!</v>
      </c>
    </row>
    <row r="43" spans="2:16" ht="13.5" customHeight="1" x14ac:dyDescent="0.15">
      <c r="C43" s="70" t="s">
        <v>178</v>
      </c>
      <c r="D43" s="71"/>
      <c r="E43" s="72"/>
      <c r="F43" s="72"/>
      <c r="G43" s="72"/>
      <c r="H43" s="72"/>
      <c r="I43" s="73" t="s">
        <v>416</v>
      </c>
      <c r="J43" s="74" t="s">
        <v>167</v>
      </c>
      <c r="K43" s="74" t="s">
        <v>169</v>
      </c>
      <c r="N43" s="30"/>
      <c r="O43" s="30"/>
      <c r="P43" s="99"/>
    </row>
    <row r="44" spans="2:16" x14ac:dyDescent="0.15">
      <c r="C44" s="75"/>
      <c r="D44" s="76" t="s">
        <v>148</v>
      </c>
      <c r="E44" s="386" t="s">
        <v>63</v>
      </c>
      <c r="F44" s="387"/>
      <c r="G44" s="387"/>
      <c r="H44" s="388"/>
      <c r="I44" s="73" t="e">
        <f>新たな自己評価・市町村評価様式!Z168</f>
        <v>#N/A</v>
      </c>
      <c r="J44" s="74" t="str">
        <f>新たな自己評価・市町村評価様式!Y168</f>
        <v/>
      </c>
      <c r="K44" s="77" t="e">
        <f>AVERAGE(J44:J46)</f>
        <v>#DIV/0!</v>
      </c>
    </row>
    <row r="45" spans="2:16" ht="17.25" customHeight="1" x14ac:dyDescent="0.15">
      <c r="C45" s="75"/>
      <c r="D45" s="76" t="s">
        <v>148</v>
      </c>
      <c r="E45" s="386" t="s">
        <v>62</v>
      </c>
      <c r="F45" s="387"/>
      <c r="G45" s="387"/>
      <c r="H45" s="388"/>
      <c r="I45" s="73" t="e">
        <f>新たな自己評価・市町村評価様式!Z169</f>
        <v>#N/A</v>
      </c>
      <c r="J45" s="74" t="str">
        <f>新たな自己評価・市町村評価様式!Y169</f>
        <v/>
      </c>
      <c r="K45" s="81"/>
      <c r="M45" s="85" t="s">
        <v>175</v>
      </c>
    </row>
    <row r="46" spans="2:16" ht="13.5" customHeight="1" x14ac:dyDescent="0.15">
      <c r="C46" s="78"/>
      <c r="D46" s="79" t="s">
        <v>148</v>
      </c>
      <c r="E46" s="386" t="s">
        <v>95</v>
      </c>
      <c r="F46" s="387"/>
      <c r="G46" s="387"/>
      <c r="H46" s="388"/>
      <c r="I46" s="73" t="e">
        <f>新たな自己評価・市町村評価様式!Z170</f>
        <v>#N/A</v>
      </c>
      <c r="J46" s="74" t="str">
        <f>新たな自己評価・市町村評価様式!Y170</f>
        <v/>
      </c>
      <c r="K46" s="80"/>
      <c r="N46" s="401" t="str">
        <f>IF(新たな自己評価・市町村評価様式!B226="","-",新たな自己評価・市町村評価様式!B226)</f>
        <v>-</v>
      </c>
      <c r="O46" s="402"/>
      <c r="P46" s="403"/>
    </row>
    <row r="47" spans="2:16" ht="26.45" customHeight="1" x14ac:dyDescent="0.15">
      <c r="C47" s="11"/>
      <c r="D47" s="11"/>
      <c r="E47" s="54"/>
      <c r="F47" s="54"/>
      <c r="G47" s="54"/>
      <c r="H47" s="54"/>
      <c r="J47" s="43"/>
      <c r="N47" s="404"/>
      <c r="O47" s="405"/>
      <c r="P47" s="406"/>
    </row>
    <row r="48" spans="2:16" ht="27" customHeight="1" x14ac:dyDescent="0.15">
      <c r="C48" s="70" t="s">
        <v>179</v>
      </c>
      <c r="D48" s="71"/>
      <c r="E48" s="72"/>
      <c r="F48" s="72"/>
      <c r="G48" s="72"/>
      <c r="H48" s="72"/>
      <c r="I48" s="73" t="s">
        <v>416</v>
      </c>
      <c r="J48" s="74" t="s">
        <v>167</v>
      </c>
      <c r="K48" s="74" t="s">
        <v>169</v>
      </c>
      <c r="N48" s="407"/>
      <c r="O48" s="408"/>
      <c r="P48" s="409"/>
    </row>
    <row r="49" spans="3:24" ht="26.45" customHeight="1" x14ac:dyDescent="0.15">
      <c r="C49" s="75"/>
      <c r="D49" s="76" t="s">
        <v>148</v>
      </c>
      <c r="E49" s="386" t="s">
        <v>64</v>
      </c>
      <c r="F49" s="387"/>
      <c r="G49" s="387"/>
      <c r="H49" s="388"/>
      <c r="I49" s="73" t="e">
        <f>新たな自己評価・市町村評価様式!Z171</f>
        <v>#N/A</v>
      </c>
      <c r="J49" s="74" t="str">
        <f>新たな自己評価・市町村評価様式!Y171</f>
        <v/>
      </c>
      <c r="K49" s="77" t="e">
        <f>AVERAGE(J49:J53)</f>
        <v>#DIV/0!</v>
      </c>
    </row>
    <row r="50" spans="3:24" ht="17.25" x14ac:dyDescent="0.2">
      <c r="C50" s="75"/>
      <c r="D50" s="76" t="s">
        <v>148</v>
      </c>
      <c r="E50" s="386" t="s">
        <v>65</v>
      </c>
      <c r="F50" s="387"/>
      <c r="G50" s="387"/>
      <c r="H50" s="388"/>
      <c r="I50" s="73" t="e">
        <f>新たな自己評価・市町村評価様式!Z172</f>
        <v>#N/A</v>
      </c>
      <c r="J50" s="74" t="str">
        <f>新たな自己評価・市町村評価様式!Y172</f>
        <v/>
      </c>
      <c r="K50" s="81"/>
      <c r="M50" s="89" t="s">
        <v>176</v>
      </c>
    </row>
    <row r="51" spans="3:24" ht="27" customHeight="1" x14ac:dyDescent="0.15">
      <c r="C51" s="75"/>
      <c r="D51" s="76" t="s">
        <v>148</v>
      </c>
      <c r="E51" s="386" t="s">
        <v>125</v>
      </c>
      <c r="F51" s="387"/>
      <c r="G51" s="387"/>
      <c r="H51" s="388"/>
      <c r="I51" s="73" t="e">
        <f>新たな自己評価・市町村評価様式!Z173</f>
        <v>#N/A</v>
      </c>
      <c r="J51" s="74" t="str">
        <f>新たな自己評価・市町村評価様式!Y173</f>
        <v/>
      </c>
      <c r="K51" s="81"/>
      <c r="N51" s="401" t="str">
        <f>IF(新たな自己評価・市町村評価様式!B251="","-",新たな自己評価・市町村評価様式!B251)</f>
        <v>-</v>
      </c>
      <c r="O51" s="402"/>
      <c r="P51" s="403"/>
    </row>
    <row r="52" spans="3:24" ht="27" customHeight="1" x14ac:dyDescent="0.15">
      <c r="C52" s="75"/>
      <c r="D52" s="76"/>
      <c r="E52" s="392" t="s">
        <v>244</v>
      </c>
      <c r="F52" s="393"/>
      <c r="G52" s="393"/>
      <c r="H52" s="394"/>
      <c r="I52" s="73" t="e">
        <f>新たな自己評価・市町村評価様式!Z174</f>
        <v>#N/A</v>
      </c>
      <c r="J52" s="74" t="str">
        <f>新たな自己評価・市町村評価様式!Y174</f>
        <v/>
      </c>
      <c r="K52" s="81"/>
      <c r="N52" s="404"/>
      <c r="O52" s="405"/>
      <c r="P52" s="406"/>
    </row>
    <row r="53" spans="3:24" ht="42.6" customHeight="1" x14ac:dyDescent="0.15">
      <c r="C53" s="78"/>
      <c r="D53" s="79" t="s">
        <v>148</v>
      </c>
      <c r="E53" s="386" t="s">
        <v>221</v>
      </c>
      <c r="F53" s="387"/>
      <c r="G53" s="387"/>
      <c r="H53" s="388"/>
      <c r="I53" s="73" t="e">
        <f>新たな自己評価・市町村評価様式!Z175</f>
        <v>#N/A</v>
      </c>
      <c r="J53" s="74" t="str">
        <f>新たな自己評価・市町村評価様式!Y175</f>
        <v/>
      </c>
      <c r="K53" s="80"/>
      <c r="N53" s="407"/>
      <c r="O53" s="408"/>
      <c r="P53" s="409"/>
    </row>
    <row r="54" spans="3:24" ht="45" customHeight="1" x14ac:dyDescent="0.15"/>
    <row r="61" spans="3:24" x14ac:dyDescent="0.15">
      <c r="V61" s="45" t="s">
        <v>147</v>
      </c>
      <c r="W61" s="45" t="s">
        <v>181</v>
      </c>
      <c r="X61" s="46" t="e">
        <f>K14</f>
        <v>#DIV/0!</v>
      </c>
    </row>
    <row r="62" spans="3:24" x14ac:dyDescent="0.15">
      <c r="V62" s="45" t="s">
        <v>147</v>
      </c>
      <c r="W62" s="45" t="s">
        <v>180</v>
      </c>
      <c r="X62" s="46" t="e">
        <f>K21</f>
        <v>#DIV/0!</v>
      </c>
    </row>
    <row r="63" spans="3:24" x14ac:dyDescent="0.15">
      <c r="V63" s="45" t="s">
        <v>152</v>
      </c>
      <c r="W63" s="45" t="s">
        <v>180</v>
      </c>
      <c r="X63" s="46" t="e">
        <f>K49</f>
        <v>#DIV/0!</v>
      </c>
    </row>
    <row r="64" spans="3:24" x14ac:dyDescent="0.15">
      <c r="I64" s="134"/>
      <c r="V64" s="45" t="s">
        <v>152</v>
      </c>
      <c r="W64" s="45" t="s">
        <v>181</v>
      </c>
      <c r="X64" s="46" t="e">
        <f>K44</f>
        <v>#DIV/0!</v>
      </c>
    </row>
    <row r="65" spans="22:24" x14ac:dyDescent="0.15">
      <c r="V65" s="45" t="s">
        <v>152</v>
      </c>
      <c r="W65" s="45" t="s">
        <v>170</v>
      </c>
      <c r="X65" s="46" t="e">
        <f>K38</f>
        <v>#DIV/0!</v>
      </c>
    </row>
    <row r="66" spans="22:24" x14ac:dyDescent="0.15">
      <c r="V66" s="45" t="s">
        <v>153</v>
      </c>
      <c r="W66" s="45" t="s">
        <v>170</v>
      </c>
      <c r="X66" s="46" t="e">
        <f>K6</f>
        <v>#DIV/0!</v>
      </c>
    </row>
  </sheetData>
  <mergeCells count="31">
    <mergeCell ref="I26:I27"/>
    <mergeCell ref="J26:J27"/>
    <mergeCell ref="N46:P48"/>
    <mergeCell ref="N51:P53"/>
    <mergeCell ref="E6:H6"/>
    <mergeCell ref="E7:H7"/>
    <mergeCell ref="E8:H8"/>
    <mergeCell ref="E9:H9"/>
    <mergeCell ref="E10:H10"/>
    <mergeCell ref="E11:H11"/>
    <mergeCell ref="E14:H14"/>
    <mergeCell ref="E16:H16"/>
    <mergeCell ref="E17:H17"/>
    <mergeCell ref="E21:H21"/>
    <mergeCell ref="E53:H53"/>
    <mergeCell ref="E45:H45"/>
    <mergeCell ref="C26:C27"/>
    <mergeCell ref="E26:E27"/>
    <mergeCell ref="F26:F27"/>
    <mergeCell ref="E38:H38"/>
    <mergeCell ref="E39:H39"/>
    <mergeCell ref="E46:H46"/>
    <mergeCell ref="E49:H49"/>
    <mergeCell ref="E50:H50"/>
    <mergeCell ref="E51:H51"/>
    <mergeCell ref="E52:H52"/>
    <mergeCell ref="E15:H15"/>
    <mergeCell ref="E22:H22"/>
    <mergeCell ref="E40:H40"/>
    <mergeCell ref="E44:H44"/>
    <mergeCell ref="E41:H41"/>
  </mergeCells>
  <phoneticPr fontId="5"/>
  <pageMargins left="0.59055118110236227" right="0.59055118110236227" top="0.59055118110236227" bottom="0.59055118110236227" header="0.31496062992125984" footer="0.31496062992125984"/>
  <pageSetup paperSize="8"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X66"/>
  <sheetViews>
    <sheetView view="pageBreakPreview" topLeftCell="A7" zoomScale="85" zoomScaleNormal="85" zoomScaleSheetLayoutView="85" workbookViewId="0">
      <selection activeCell="U18" sqref="U18"/>
    </sheetView>
  </sheetViews>
  <sheetFormatPr defaultRowHeight="13.5" x14ac:dyDescent="0.15"/>
  <cols>
    <col min="1" max="2" width="2.75" customWidth="1"/>
    <col min="3" max="3" width="8.75" customWidth="1"/>
    <col min="4" max="4" width="13.875" hidden="1" customWidth="1"/>
    <col min="5" max="8" width="14.875" customWidth="1"/>
    <col min="9" max="10" width="10.75" style="37" customWidth="1"/>
    <col min="11" max="11" width="9.125" style="43" customWidth="1"/>
    <col min="12" max="13" width="4.75" style="43" customWidth="1"/>
    <col min="14" max="14" width="4.75" customWidth="1"/>
    <col min="15" max="15" width="70.25" bestFit="1" customWidth="1"/>
    <col min="16" max="17" width="11.75" customWidth="1"/>
    <col min="22" max="22" width="20.25" customWidth="1"/>
    <col min="23" max="23" width="43.5" bestFit="1" customWidth="1"/>
    <col min="24" max="24" width="12.5" customWidth="1"/>
    <col min="26" max="26" width="12.625" bestFit="1" customWidth="1"/>
    <col min="27" max="28" width="14" customWidth="1"/>
  </cols>
  <sheetData>
    <row r="1" spans="1:18" ht="26.45" customHeight="1" x14ac:dyDescent="0.15">
      <c r="A1" s="90" t="s">
        <v>222</v>
      </c>
      <c r="B1" s="91"/>
      <c r="C1" s="91"/>
      <c r="D1" s="91"/>
      <c r="E1" s="91"/>
      <c r="F1" s="91"/>
      <c r="G1" s="91"/>
      <c r="H1" s="91"/>
      <c r="I1" s="92"/>
      <c r="J1" s="92"/>
      <c r="K1" s="93"/>
      <c r="L1" s="93"/>
      <c r="M1" s="93"/>
      <c r="N1" s="91"/>
      <c r="O1" s="91"/>
      <c r="P1" s="91"/>
      <c r="Q1" s="91"/>
    </row>
    <row r="2" spans="1:18" ht="7.9" customHeight="1" x14ac:dyDescent="0.15">
      <c r="A2" s="49"/>
    </row>
    <row r="3" spans="1:18" ht="17.25" x14ac:dyDescent="0.2">
      <c r="B3" s="84" t="s">
        <v>172</v>
      </c>
      <c r="M3" s="94"/>
      <c r="N3" s="82"/>
      <c r="O3" s="82"/>
      <c r="P3" s="82"/>
      <c r="Q3" s="95"/>
      <c r="R3" s="95"/>
    </row>
    <row r="4" spans="1:18" x14ac:dyDescent="0.15">
      <c r="M4" s="94"/>
      <c r="N4" s="82"/>
      <c r="O4" s="82"/>
      <c r="P4" s="82"/>
      <c r="Q4" s="95"/>
      <c r="R4" s="95"/>
    </row>
    <row r="5" spans="1:18" x14ac:dyDescent="0.15">
      <c r="C5" s="55" t="s">
        <v>171</v>
      </c>
      <c r="D5" s="56"/>
      <c r="E5" s="137"/>
      <c r="F5" s="137"/>
      <c r="G5" s="137"/>
      <c r="H5" s="138"/>
      <c r="I5" s="57" t="s">
        <v>416</v>
      </c>
      <c r="J5" s="57" t="s">
        <v>167</v>
      </c>
      <c r="K5" s="58" t="s">
        <v>169</v>
      </c>
      <c r="M5" s="94"/>
      <c r="N5" s="82"/>
      <c r="O5" s="82"/>
      <c r="P5" s="82"/>
      <c r="Q5" s="95"/>
      <c r="R5" s="95"/>
    </row>
    <row r="6" spans="1:18" ht="13.5" customHeight="1" x14ac:dyDescent="0.15">
      <c r="C6" s="59"/>
      <c r="D6" s="60" t="s">
        <v>16</v>
      </c>
      <c r="E6" s="383" t="s">
        <v>20</v>
      </c>
      <c r="F6" s="384"/>
      <c r="G6" s="384"/>
      <c r="H6" s="385"/>
      <c r="I6" s="182" t="e">
        <f>新たな自己評価・市町村評価様式!Z59</f>
        <v>#N/A</v>
      </c>
      <c r="J6" s="87" t="str">
        <f>新たな自己評価・市町村評価様式!Y59</f>
        <v/>
      </c>
      <c r="K6" s="61" t="e">
        <f>AVERAGE(J6:J11)</f>
        <v>#DIV/0!</v>
      </c>
      <c r="M6" s="94"/>
      <c r="N6" s="82"/>
      <c r="O6" s="82"/>
      <c r="P6" s="82"/>
      <c r="Q6" s="96"/>
      <c r="R6" s="95"/>
    </row>
    <row r="7" spans="1:18" ht="13.5" customHeight="1" x14ac:dyDescent="0.15">
      <c r="C7" s="59"/>
      <c r="D7" s="60"/>
      <c r="E7" s="383" t="s">
        <v>124</v>
      </c>
      <c r="F7" s="384"/>
      <c r="G7" s="384"/>
      <c r="H7" s="385"/>
      <c r="I7" s="182" t="e">
        <f>新たな自己評価・市町村評価様式!Z60</f>
        <v>#N/A</v>
      </c>
      <c r="J7" s="87" t="str">
        <f>新たな自己評価・市町村評価様式!Y60</f>
        <v/>
      </c>
      <c r="K7" s="62"/>
      <c r="M7" s="94"/>
      <c r="N7" s="82"/>
      <c r="O7" s="82"/>
      <c r="P7" s="82"/>
      <c r="Q7" s="96"/>
      <c r="R7" s="95"/>
    </row>
    <row r="8" spans="1:18" ht="13.5" customHeight="1" x14ac:dyDescent="0.15">
      <c r="C8" s="59"/>
      <c r="D8" s="60" t="s">
        <v>17</v>
      </c>
      <c r="E8" s="383" t="s">
        <v>21</v>
      </c>
      <c r="F8" s="384"/>
      <c r="G8" s="384"/>
      <c r="H8" s="385"/>
      <c r="I8" s="182" t="e">
        <f>新たな自己評価・市町村評価様式!Z62</f>
        <v>#N/A</v>
      </c>
      <c r="J8" s="87" t="str">
        <f>新たな自己評価・市町村評価様式!Y62</f>
        <v/>
      </c>
      <c r="K8" s="62"/>
      <c r="M8" s="94"/>
      <c r="N8" s="82"/>
      <c r="O8" s="82"/>
      <c r="P8" s="82"/>
      <c r="Q8" s="95"/>
      <c r="R8" s="95"/>
    </row>
    <row r="9" spans="1:18" ht="13.5" customHeight="1" x14ac:dyDescent="0.15">
      <c r="C9" s="59"/>
      <c r="D9" s="60"/>
      <c r="E9" s="383" t="s">
        <v>22</v>
      </c>
      <c r="F9" s="384"/>
      <c r="G9" s="384"/>
      <c r="H9" s="385"/>
      <c r="I9" s="182" t="e">
        <f>新たな自己評価・市町村評価様式!Z63</f>
        <v>#N/A</v>
      </c>
      <c r="J9" s="87" t="str">
        <f>新たな自己評価・市町村評価様式!Y63</f>
        <v/>
      </c>
      <c r="K9" s="62"/>
      <c r="M9" s="94"/>
      <c r="N9" s="82"/>
      <c r="O9" s="82"/>
      <c r="P9" s="82"/>
      <c r="Q9" s="96"/>
      <c r="R9" s="95"/>
    </row>
    <row r="10" spans="1:18" ht="13.5" customHeight="1" x14ac:dyDescent="0.15">
      <c r="C10" s="59"/>
      <c r="D10" s="60"/>
      <c r="E10" s="383" t="s">
        <v>23</v>
      </c>
      <c r="F10" s="384"/>
      <c r="G10" s="384"/>
      <c r="H10" s="385"/>
      <c r="I10" s="182" t="e">
        <f>新たな自己評価・市町村評価様式!Z64</f>
        <v>#N/A</v>
      </c>
      <c r="J10" s="87" t="str">
        <f>新たな自己評価・市町村評価様式!Y64</f>
        <v/>
      </c>
      <c r="K10" s="62"/>
      <c r="M10" s="94"/>
      <c r="N10" s="82"/>
      <c r="O10" s="82"/>
      <c r="P10" s="82"/>
      <c r="Q10" s="96"/>
      <c r="R10" s="95"/>
    </row>
    <row r="11" spans="1:18" ht="13.5" customHeight="1" x14ac:dyDescent="0.15">
      <c r="C11" s="63"/>
      <c r="D11" s="64"/>
      <c r="E11" s="383" t="s">
        <v>24</v>
      </c>
      <c r="F11" s="384"/>
      <c r="G11" s="384"/>
      <c r="H11" s="385"/>
      <c r="I11" s="182" t="e">
        <f>新たな自己評価・市町村評価様式!Z65</f>
        <v>#N/A</v>
      </c>
      <c r="J11" s="87" t="str">
        <f>新たな自己評価・市町村評価様式!Y65</f>
        <v/>
      </c>
      <c r="K11" s="65"/>
      <c r="M11" s="94"/>
      <c r="N11" s="82"/>
      <c r="O11" s="82"/>
      <c r="P11" s="82"/>
      <c r="Q11" s="96"/>
      <c r="R11" s="95"/>
    </row>
    <row r="12" spans="1:18" x14ac:dyDescent="0.15">
      <c r="C12" s="11"/>
      <c r="D12" s="11"/>
      <c r="E12" s="54"/>
      <c r="F12" s="54"/>
      <c r="G12" s="54"/>
      <c r="H12" s="54"/>
      <c r="I12" s="183"/>
      <c r="J12" s="88"/>
      <c r="M12" s="94"/>
      <c r="N12" s="82"/>
      <c r="O12" s="82"/>
      <c r="P12" s="82"/>
      <c r="Q12" s="96"/>
      <c r="R12" s="95"/>
    </row>
    <row r="13" spans="1:18" x14ac:dyDescent="0.15">
      <c r="C13" s="55" t="s">
        <v>178</v>
      </c>
      <c r="D13" s="56"/>
      <c r="E13" s="139"/>
      <c r="F13" s="139"/>
      <c r="G13" s="139"/>
      <c r="H13" s="140"/>
      <c r="I13" s="57" t="s">
        <v>416</v>
      </c>
      <c r="J13" s="87" t="s">
        <v>167</v>
      </c>
      <c r="K13" s="58" t="s">
        <v>169</v>
      </c>
      <c r="M13" s="94"/>
      <c r="N13" s="83"/>
      <c r="O13" s="83"/>
      <c r="P13" s="83"/>
      <c r="Q13" s="96"/>
      <c r="R13" s="95"/>
    </row>
    <row r="14" spans="1:18" ht="13.5" customHeight="1" x14ac:dyDescent="0.15">
      <c r="C14" s="59"/>
      <c r="D14" s="60" t="s">
        <v>16</v>
      </c>
      <c r="E14" s="383" t="s">
        <v>19</v>
      </c>
      <c r="F14" s="384"/>
      <c r="G14" s="384"/>
      <c r="H14" s="385"/>
      <c r="I14" s="182" t="e">
        <f>新たな自己評価・市町村評価様式!Z61</f>
        <v>#N/A</v>
      </c>
      <c r="J14" s="87" t="str">
        <f>新たな自己評価・市町村評価様式!Y61</f>
        <v/>
      </c>
      <c r="K14" s="61" t="e">
        <f>AVERAGE(J14:J18)</f>
        <v>#DIV/0!</v>
      </c>
      <c r="M14" s="94"/>
      <c r="N14" s="83"/>
      <c r="O14" s="83"/>
      <c r="P14" s="83"/>
      <c r="Q14" s="96"/>
      <c r="R14" s="95"/>
    </row>
    <row r="15" spans="1:18" x14ac:dyDescent="0.15">
      <c r="C15" s="59"/>
      <c r="D15" s="60"/>
      <c r="E15" s="383" t="s">
        <v>348</v>
      </c>
      <c r="F15" s="384"/>
      <c r="G15" s="384"/>
      <c r="H15" s="385"/>
      <c r="I15" s="182" t="str">
        <f>新たな自己評価・市町村評価様式!Z75</f>
        <v>-</v>
      </c>
      <c r="J15" s="87" t="str">
        <f>新たな自己評価・市町村評価様式!Y75</f>
        <v>-</v>
      </c>
      <c r="K15" s="62"/>
      <c r="M15" s="94"/>
      <c r="N15" s="83"/>
      <c r="O15" s="83"/>
      <c r="P15" s="83"/>
      <c r="Q15" s="96"/>
      <c r="R15" s="95"/>
    </row>
    <row r="16" spans="1:18" ht="13.5" customHeight="1" x14ac:dyDescent="0.15">
      <c r="C16" s="59"/>
      <c r="D16" s="60" t="s">
        <v>148</v>
      </c>
      <c r="E16" s="383" t="s">
        <v>342</v>
      </c>
      <c r="F16" s="384"/>
      <c r="G16" s="384"/>
      <c r="H16" s="385"/>
      <c r="I16" s="182" t="str">
        <f>新たな自己評価・市町村評価様式!Z82</f>
        <v>-</v>
      </c>
      <c r="J16" s="87" t="str">
        <f>新たな自己評価・市町村評価様式!Y82</f>
        <v>-</v>
      </c>
      <c r="K16" s="62"/>
      <c r="M16" s="94"/>
      <c r="N16" s="83"/>
      <c r="O16" s="83"/>
      <c r="P16" s="83"/>
      <c r="Q16" s="96"/>
      <c r="R16" s="95"/>
    </row>
    <row r="17" spans="2:18" x14ac:dyDescent="0.15">
      <c r="C17" s="59"/>
      <c r="D17" s="60" t="s">
        <v>17</v>
      </c>
      <c r="E17" s="383" t="s">
        <v>343</v>
      </c>
      <c r="F17" s="384"/>
      <c r="G17" s="384"/>
      <c r="H17" s="385"/>
      <c r="I17" s="182" t="e">
        <f>新たな自己評価・市町村評価様式!Z116</f>
        <v>#N/A</v>
      </c>
      <c r="J17" s="87" t="str">
        <f>新たな自己評価・市町村評価様式!Y116</f>
        <v>-</v>
      </c>
      <c r="K17" s="62"/>
      <c r="M17" s="94"/>
      <c r="N17" s="83"/>
      <c r="O17" s="83"/>
      <c r="P17" s="83"/>
      <c r="Q17" s="96"/>
      <c r="R17" s="95"/>
    </row>
    <row r="18" spans="2:18" x14ac:dyDescent="0.15">
      <c r="C18" s="63"/>
      <c r="D18" s="64" t="s">
        <v>148</v>
      </c>
      <c r="E18" s="179" t="s">
        <v>151</v>
      </c>
      <c r="F18" s="180"/>
      <c r="G18" s="180"/>
      <c r="H18" s="181"/>
      <c r="I18" s="182" t="e">
        <f>新たな自己評価・市町村評価様式!Z121</f>
        <v>#N/A</v>
      </c>
      <c r="J18" s="87" t="str">
        <f>新たな自己評価・市町村評価様式!Y121</f>
        <v>-</v>
      </c>
      <c r="K18" s="65"/>
      <c r="M18" s="94"/>
      <c r="N18" s="83"/>
      <c r="O18" s="83"/>
      <c r="P18" s="83"/>
      <c r="Q18" s="96"/>
      <c r="R18" s="95"/>
    </row>
    <row r="19" spans="2:18" x14ac:dyDescent="0.15">
      <c r="C19" s="11"/>
      <c r="D19" s="11"/>
      <c r="E19" s="54"/>
      <c r="F19" s="54"/>
      <c r="G19" s="54"/>
      <c r="H19" s="54"/>
      <c r="I19" s="183"/>
      <c r="J19" s="88"/>
      <c r="M19" s="94"/>
      <c r="N19" s="83"/>
      <c r="O19" s="83"/>
      <c r="P19" s="83"/>
      <c r="Q19" s="96"/>
      <c r="R19" s="95"/>
    </row>
    <row r="20" spans="2:18" ht="13.5" customHeight="1" x14ac:dyDescent="0.15">
      <c r="C20" s="55" t="s">
        <v>179</v>
      </c>
      <c r="D20" s="56"/>
      <c r="E20" s="139"/>
      <c r="F20" s="139"/>
      <c r="G20" s="139"/>
      <c r="H20" s="140"/>
      <c r="I20" s="57" t="s">
        <v>416</v>
      </c>
      <c r="J20" s="87" t="s">
        <v>167</v>
      </c>
      <c r="K20" s="58" t="s">
        <v>169</v>
      </c>
      <c r="M20" s="94"/>
      <c r="N20" s="83"/>
      <c r="O20" s="83"/>
      <c r="P20" s="83"/>
      <c r="Q20" s="96"/>
      <c r="R20" s="95"/>
    </row>
    <row r="21" spans="2:18" ht="13.5" customHeight="1" x14ac:dyDescent="0.15">
      <c r="C21" s="59"/>
      <c r="D21" s="60" t="s">
        <v>18</v>
      </c>
      <c r="E21" s="383" t="s">
        <v>25</v>
      </c>
      <c r="F21" s="384"/>
      <c r="G21" s="384"/>
      <c r="H21" s="385"/>
      <c r="I21" s="182" t="e">
        <f>新たな自己評価・市町村評価様式!Z67</f>
        <v>#N/A</v>
      </c>
      <c r="J21" s="87" t="str">
        <f>新たな自己評価・市町村評価様式!Y67</f>
        <v/>
      </c>
      <c r="K21" s="61" t="e">
        <f>AVERAGE(J21:J22)</f>
        <v>#DIV/0!</v>
      </c>
      <c r="M21" s="94"/>
      <c r="N21" s="83"/>
      <c r="O21" s="83"/>
      <c r="P21" s="83"/>
      <c r="Q21" s="96"/>
      <c r="R21" s="95"/>
    </row>
    <row r="22" spans="2:18" x14ac:dyDescent="0.15">
      <c r="C22" s="63"/>
      <c r="D22" s="64" t="s">
        <v>148</v>
      </c>
      <c r="E22" s="383" t="s">
        <v>344</v>
      </c>
      <c r="F22" s="384"/>
      <c r="G22" s="384"/>
      <c r="H22" s="385"/>
      <c r="I22" s="182" t="e">
        <f>新たな自己評価・市町村評価様式!Z103</f>
        <v>#N/A</v>
      </c>
      <c r="J22" s="87" t="str">
        <f>新たな自己評価・市町村評価様式!Y103</f>
        <v>-</v>
      </c>
      <c r="K22" s="65"/>
      <c r="N22" s="83"/>
      <c r="O22" s="83"/>
      <c r="P22" s="83"/>
      <c r="Q22" s="41"/>
    </row>
    <row r="23" spans="2:18" x14ac:dyDescent="0.15">
      <c r="C23" s="11"/>
      <c r="D23" s="11"/>
      <c r="E23" s="54"/>
      <c r="F23" s="54"/>
      <c r="G23" s="54"/>
      <c r="H23" s="54"/>
      <c r="Q23" s="41"/>
    </row>
    <row r="24" spans="2:18" ht="17.25" x14ac:dyDescent="0.2">
      <c r="B24" s="84" t="s">
        <v>252</v>
      </c>
      <c r="C24" s="11"/>
      <c r="D24" s="11"/>
      <c r="E24" s="11"/>
      <c r="F24" s="11"/>
      <c r="G24" s="11"/>
      <c r="H24" s="11"/>
      <c r="M24" s="44" t="s">
        <v>174</v>
      </c>
      <c r="Q24" s="41"/>
    </row>
    <row r="25" spans="2:18" x14ac:dyDescent="0.15">
      <c r="C25" s="11"/>
      <c r="D25" s="11"/>
      <c r="E25" s="11"/>
      <c r="F25" s="11"/>
      <c r="G25" s="11"/>
      <c r="H25" s="11"/>
      <c r="Q25" s="41"/>
    </row>
    <row r="26" spans="2:18" ht="13.5" customHeight="1" x14ac:dyDescent="0.15">
      <c r="C26" s="395"/>
      <c r="D26" s="11"/>
      <c r="E26" s="397" t="s">
        <v>149</v>
      </c>
      <c r="F26" s="397" t="s">
        <v>227</v>
      </c>
      <c r="H26" s="144"/>
      <c r="I26" s="399" t="s">
        <v>251</v>
      </c>
      <c r="J26" s="400" t="s">
        <v>250</v>
      </c>
      <c r="N26" s="97" t="s">
        <v>171</v>
      </c>
      <c r="O26" s="51"/>
      <c r="P26" s="48" t="s">
        <v>416</v>
      </c>
      <c r="Q26" s="50" t="s">
        <v>210</v>
      </c>
    </row>
    <row r="27" spans="2:18" x14ac:dyDescent="0.15">
      <c r="C27" s="396"/>
      <c r="D27" s="11"/>
      <c r="E27" s="398"/>
      <c r="F27" s="398"/>
      <c r="H27" s="145"/>
      <c r="I27" s="399"/>
      <c r="J27" s="400"/>
      <c r="N27" s="14"/>
      <c r="O27" s="47" t="s">
        <v>78</v>
      </c>
      <c r="P27" s="50" t="e">
        <f ca="1">新たな自己評価・市町村評価様式!Z202</f>
        <v>#VALUE!</v>
      </c>
      <c r="Q27" s="50">
        <f>新たな自己評価・市町村評価様式!Z262</f>
        <v>0</v>
      </c>
    </row>
    <row r="28" spans="2:18" x14ac:dyDescent="0.15">
      <c r="C28" s="67" t="s">
        <v>245</v>
      </c>
      <c r="D28" s="11"/>
      <c r="E28" s="68">
        <f>新たな自己評価・市町村評価様式!J86</f>
        <v>0</v>
      </c>
      <c r="F28" s="69">
        <f>新たな自己評価・市町村評価様式!J107</f>
        <v>0</v>
      </c>
      <c r="H28" s="184" t="s">
        <v>229</v>
      </c>
      <c r="I28" s="178">
        <f>新たな自己評価・市町村評価様式!J94</f>
        <v>0</v>
      </c>
      <c r="J28" s="178">
        <f>新たな自己評価・市町村評価様式!M94</f>
        <v>0</v>
      </c>
      <c r="N28" s="21"/>
      <c r="O28" s="47" t="s">
        <v>75</v>
      </c>
      <c r="P28" s="50" t="e">
        <f ca="1">新たな自己評価・市町村評価様式!Z203</f>
        <v>#VALUE!</v>
      </c>
      <c r="Q28" s="50">
        <f>新たな自己評価・市町村評価様式!Z263</f>
        <v>0</v>
      </c>
    </row>
    <row r="29" spans="2:18" x14ac:dyDescent="0.15">
      <c r="C29" s="67" t="s">
        <v>246</v>
      </c>
      <c r="D29" s="11"/>
      <c r="E29" s="68">
        <f>新たな自己評価・市町村評価様式!J87</f>
        <v>0</v>
      </c>
      <c r="F29" s="69">
        <f>新たな自己評価・市町村評価様式!J108</f>
        <v>0</v>
      </c>
      <c r="H29" s="185" t="s">
        <v>230</v>
      </c>
      <c r="I29" s="178">
        <f>新たな自己評価・市町村評価様式!J95</f>
        <v>0</v>
      </c>
      <c r="J29" s="178">
        <f>新たな自己評価・市町村評価様式!M95</f>
        <v>0</v>
      </c>
      <c r="N29" s="11"/>
    </row>
    <row r="30" spans="2:18" x14ac:dyDescent="0.15">
      <c r="C30" s="67" t="s">
        <v>247</v>
      </c>
      <c r="D30" s="11"/>
      <c r="E30" s="68">
        <f>新たな自己評価・市町村評価様式!J88</f>
        <v>0</v>
      </c>
      <c r="F30" s="69">
        <f>新たな自己評価・市町村評価様式!J109</f>
        <v>0</v>
      </c>
      <c r="H30" s="185" t="s">
        <v>231</v>
      </c>
      <c r="I30" s="178">
        <f>新たな自己評価・市町村評価様式!J96</f>
        <v>0</v>
      </c>
      <c r="J30" s="178">
        <f>新たな自己評価・市町村評価様式!M96</f>
        <v>0</v>
      </c>
      <c r="N30" s="97" t="s">
        <v>178</v>
      </c>
      <c r="O30" s="51"/>
      <c r="P30" s="48" t="s">
        <v>416</v>
      </c>
      <c r="Q30" s="48" t="s">
        <v>210</v>
      </c>
    </row>
    <row r="31" spans="2:18" x14ac:dyDescent="0.15">
      <c r="C31" s="67" t="s">
        <v>248</v>
      </c>
      <c r="D31" s="11"/>
      <c r="E31" s="68">
        <f>新たな自己評価・市町村評価様式!J89</f>
        <v>0</v>
      </c>
      <c r="F31" s="69">
        <f>新たな自己評価・市町村評価様式!J110</f>
        <v>0</v>
      </c>
      <c r="H31" s="185" t="s">
        <v>232</v>
      </c>
      <c r="I31" s="178">
        <f>新たな自己評価・市町村評価様式!J97</f>
        <v>0</v>
      </c>
      <c r="J31" s="178">
        <f>新たな自己評価・市町村評価様式!M97</f>
        <v>0</v>
      </c>
      <c r="N31" s="14"/>
      <c r="O31" s="47" t="s">
        <v>79</v>
      </c>
      <c r="P31" s="50" t="e">
        <f ca="1">新たな自己評価・市町村評価様式!Z204</f>
        <v>#VALUE!</v>
      </c>
      <c r="Q31" s="50">
        <f>新たな自己評価・市町村評価様式!Z264</f>
        <v>0</v>
      </c>
    </row>
    <row r="32" spans="2:18" x14ac:dyDescent="0.15">
      <c r="C32" s="67" t="s">
        <v>249</v>
      </c>
      <c r="D32" s="11"/>
      <c r="E32" s="68">
        <f>新たな自己評価・市町村評価様式!J90</f>
        <v>0</v>
      </c>
      <c r="F32" s="69">
        <f>新たな自己評価・市町村評価様式!J111</f>
        <v>0</v>
      </c>
      <c r="H32" s="11"/>
      <c r="N32" s="14"/>
      <c r="O32" s="47" t="s">
        <v>77</v>
      </c>
      <c r="P32" s="50" t="e">
        <f ca="1">新たな自己評価・市町村評価様式!Z205</f>
        <v>#VALUE!</v>
      </c>
      <c r="Q32" s="50">
        <f>新たな自己評価・市町村評価様式!Z265</f>
        <v>0</v>
      </c>
    </row>
    <row r="33" spans="2:17" x14ac:dyDescent="0.15">
      <c r="C33" s="11"/>
      <c r="D33" s="11"/>
      <c r="E33" s="11"/>
      <c r="F33" s="11"/>
      <c r="G33" s="11"/>
      <c r="H33" s="11"/>
      <c r="N33" s="14"/>
      <c r="O33" s="47" t="s">
        <v>69</v>
      </c>
      <c r="P33" s="50" t="e">
        <f ca="1">新たな自己評価・市町村評価様式!Z206</f>
        <v>#VALUE!</v>
      </c>
      <c r="Q33" s="50">
        <f>新たな自己評価・市町村評価様式!Z266</f>
        <v>0</v>
      </c>
    </row>
    <row r="34" spans="2:17" x14ac:dyDescent="0.15">
      <c r="C34" s="11"/>
      <c r="D34" s="11"/>
      <c r="E34" s="11"/>
      <c r="F34" s="11"/>
      <c r="G34" s="11"/>
      <c r="H34" s="11"/>
      <c r="N34" s="14"/>
      <c r="O34" s="47" t="s">
        <v>70</v>
      </c>
      <c r="P34" s="50" t="e">
        <f ca="1">新たな自己評価・市町村評価様式!Z207</f>
        <v>#VALUE!</v>
      </c>
      <c r="Q34" s="50">
        <f>新たな自己評価・市町村評価様式!Z267</f>
        <v>0</v>
      </c>
    </row>
    <row r="35" spans="2:17" ht="17.25" x14ac:dyDescent="0.2">
      <c r="B35" s="84" t="s">
        <v>173</v>
      </c>
      <c r="C35" s="11"/>
      <c r="D35" s="11"/>
      <c r="E35" s="11"/>
      <c r="F35" s="11"/>
      <c r="G35" s="11"/>
      <c r="H35" s="11"/>
      <c r="N35" s="21"/>
      <c r="O35" s="47" t="s">
        <v>71</v>
      </c>
      <c r="P35" s="50" t="e">
        <f ca="1">新たな自己評価・市町村評価様式!Z208</f>
        <v>#VALUE!</v>
      </c>
      <c r="Q35" s="50">
        <f>新たな自己評価・市町村評価様式!Z268</f>
        <v>0</v>
      </c>
    </row>
    <row r="36" spans="2:17" x14ac:dyDescent="0.15">
      <c r="B36" s="42"/>
      <c r="C36" s="11"/>
      <c r="D36" s="11"/>
      <c r="E36" s="54"/>
      <c r="F36" s="54"/>
      <c r="G36" s="54"/>
      <c r="H36" s="54"/>
      <c r="N36" s="11"/>
      <c r="P36" s="37"/>
      <c r="Q36" s="37"/>
    </row>
    <row r="37" spans="2:17" x14ac:dyDescent="0.15">
      <c r="C37" s="70" t="s">
        <v>171</v>
      </c>
      <c r="D37" s="71"/>
      <c r="E37" s="72"/>
      <c r="F37" s="72"/>
      <c r="G37" s="72"/>
      <c r="H37" s="72"/>
      <c r="I37" s="73" t="s">
        <v>416</v>
      </c>
      <c r="J37" s="73" t="s">
        <v>167</v>
      </c>
      <c r="K37" s="74" t="s">
        <v>169</v>
      </c>
      <c r="N37" s="97" t="s">
        <v>179</v>
      </c>
      <c r="O37" s="51"/>
      <c r="P37" s="48" t="s">
        <v>416</v>
      </c>
      <c r="Q37" s="48" t="s">
        <v>210</v>
      </c>
    </row>
    <row r="38" spans="2:17" x14ac:dyDescent="0.15">
      <c r="C38" s="75"/>
      <c r="D38" s="76" t="s">
        <v>148</v>
      </c>
      <c r="E38" s="386" t="s">
        <v>223</v>
      </c>
      <c r="F38" s="387"/>
      <c r="G38" s="387"/>
      <c r="H38" s="388"/>
      <c r="I38" s="73" t="e">
        <f>新たな自己評価・市町村評価様式!Z164</f>
        <v>#N/A</v>
      </c>
      <c r="J38" s="74" t="str">
        <f>新たな自己評価・市町村評価様式!Y164</f>
        <v/>
      </c>
      <c r="K38" s="77" t="e">
        <f>AVERAGE(J38:J41)</f>
        <v>#DIV/0!</v>
      </c>
      <c r="N38" s="52"/>
      <c r="O38" s="47" t="s">
        <v>138</v>
      </c>
      <c r="P38" s="50" t="e">
        <f ca="1">新たな自己評価・市町村評価様式!Z209</f>
        <v>#VALUE!</v>
      </c>
      <c r="Q38" s="50">
        <f>新たな自己評価・市町村評価様式!Z269</f>
        <v>0</v>
      </c>
    </row>
    <row r="39" spans="2:17" x14ac:dyDescent="0.15">
      <c r="C39" s="75"/>
      <c r="D39" s="76"/>
      <c r="E39" s="386" t="s">
        <v>225</v>
      </c>
      <c r="F39" s="387"/>
      <c r="G39" s="387"/>
      <c r="H39" s="388"/>
      <c r="I39" s="73" t="e">
        <f>新たな自己評価・市町村評価様式!Z165</f>
        <v>#N/A</v>
      </c>
      <c r="J39" s="74" t="str">
        <f>新たな自己評価・市町村評価様式!Y165</f>
        <v/>
      </c>
      <c r="K39" s="81"/>
      <c r="N39" s="52"/>
      <c r="O39" s="47" t="s">
        <v>72</v>
      </c>
      <c r="P39" s="50" t="e">
        <f ca="1">新たな自己評価・市町村評価様式!Z210</f>
        <v>#VALUE!</v>
      </c>
      <c r="Q39" s="50">
        <f>新たな自己評価・市町村評価様式!Z270</f>
        <v>0</v>
      </c>
    </row>
    <row r="40" spans="2:17" ht="13.5" customHeight="1" x14ac:dyDescent="0.15">
      <c r="C40" s="75"/>
      <c r="D40" s="76" t="s">
        <v>148</v>
      </c>
      <c r="E40" s="386" t="s">
        <v>241</v>
      </c>
      <c r="F40" s="387"/>
      <c r="G40" s="387"/>
      <c r="H40" s="388"/>
      <c r="I40" s="73" t="e">
        <f>新たな自己評価・市町村評価様式!Z166</f>
        <v>#N/A</v>
      </c>
      <c r="J40" s="74" t="str">
        <f>新たな自己評価・市町村評価様式!Y166</f>
        <v/>
      </c>
      <c r="K40" s="81"/>
      <c r="N40" s="52"/>
      <c r="O40" s="47" t="s">
        <v>139</v>
      </c>
      <c r="P40" s="50" t="e">
        <f ca="1">新たな自己評価・市町村評価様式!Z211</f>
        <v>#VALUE!</v>
      </c>
      <c r="Q40" s="50">
        <f>新たな自己評価・市町村評価様式!Z271</f>
        <v>0</v>
      </c>
    </row>
    <row r="41" spans="2:17" ht="13.5" customHeight="1" x14ac:dyDescent="0.15">
      <c r="C41" s="78"/>
      <c r="D41" s="79"/>
      <c r="E41" s="389" t="s">
        <v>242</v>
      </c>
      <c r="F41" s="390"/>
      <c r="G41" s="390"/>
      <c r="H41" s="391"/>
      <c r="I41" s="73" t="e">
        <f>新たな自己評価・市町村評価様式!Z167</f>
        <v>#N/A</v>
      </c>
      <c r="J41" s="74" t="str">
        <f>新たな自己評価・市町村評価様式!Y167</f>
        <v/>
      </c>
      <c r="K41" s="80"/>
      <c r="N41" s="52"/>
      <c r="O41" s="47" t="s">
        <v>73</v>
      </c>
      <c r="P41" s="50" t="e">
        <f ca="1">新たな自己評価・市町村評価様式!Z212</f>
        <v>#VALUE!</v>
      </c>
      <c r="Q41" s="50">
        <f>新たな自己評価・市町村評価様式!Z272</f>
        <v>0</v>
      </c>
    </row>
    <row r="42" spans="2:17" ht="13.5" customHeight="1" x14ac:dyDescent="0.15">
      <c r="C42" s="11"/>
      <c r="D42" s="11"/>
      <c r="E42" s="54"/>
      <c r="F42" s="54"/>
      <c r="G42" s="54"/>
      <c r="H42" s="54"/>
      <c r="J42" s="43"/>
      <c r="N42" s="53"/>
      <c r="O42" s="47" t="s">
        <v>74</v>
      </c>
      <c r="P42" s="50" t="e">
        <f ca="1">新たな自己評価・市町村評価様式!Z213</f>
        <v>#VALUE!</v>
      </c>
      <c r="Q42" s="50">
        <f>新たな自己評価・市町村評価様式!Z273</f>
        <v>0</v>
      </c>
    </row>
    <row r="43" spans="2:17" ht="13.5" customHeight="1" x14ac:dyDescent="0.15">
      <c r="C43" s="70" t="s">
        <v>178</v>
      </c>
      <c r="D43" s="71"/>
      <c r="E43" s="72"/>
      <c r="F43" s="72"/>
      <c r="G43" s="72"/>
      <c r="H43" s="72"/>
      <c r="I43" s="73" t="s">
        <v>416</v>
      </c>
      <c r="J43" s="74" t="s">
        <v>167</v>
      </c>
      <c r="K43" s="74" t="s">
        <v>169</v>
      </c>
      <c r="N43" s="30"/>
      <c r="O43" s="30"/>
      <c r="P43" s="99"/>
    </row>
    <row r="44" spans="2:17" ht="16.149999999999999" customHeight="1" x14ac:dyDescent="0.15">
      <c r="C44" s="75"/>
      <c r="D44" s="76" t="s">
        <v>148</v>
      </c>
      <c r="E44" s="386" t="s">
        <v>63</v>
      </c>
      <c r="F44" s="387"/>
      <c r="G44" s="387"/>
      <c r="H44" s="388"/>
      <c r="I44" s="73" t="e">
        <f>新たな自己評価・市町村評価様式!Z168</f>
        <v>#N/A</v>
      </c>
      <c r="J44" s="74" t="str">
        <f>新たな自己評価・市町村評価様式!Y168</f>
        <v/>
      </c>
      <c r="K44" s="77" t="e">
        <f>AVERAGE(J44:J46)</f>
        <v>#DIV/0!</v>
      </c>
      <c r="N44" s="97" t="s">
        <v>349</v>
      </c>
      <c r="O44" s="51"/>
      <c r="P44" s="48" t="s">
        <v>416</v>
      </c>
      <c r="Q44" s="48" t="s">
        <v>210</v>
      </c>
    </row>
    <row r="45" spans="2:17" ht="16.149999999999999" customHeight="1" x14ac:dyDescent="0.15">
      <c r="C45" s="75"/>
      <c r="D45" s="76" t="s">
        <v>148</v>
      </c>
      <c r="E45" s="386" t="s">
        <v>62</v>
      </c>
      <c r="F45" s="387"/>
      <c r="G45" s="387"/>
      <c r="H45" s="388"/>
      <c r="I45" s="73" t="e">
        <f>新たな自己評価・市町村評価様式!Z169</f>
        <v>#N/A</v>
      </c>
      <c r="J45" s="74" t="str">
        <f>新たな自己評価・市町村評価様式!Y169</f>
        <v/>
      </c>
      <c r="K45" s="81"/>
      <c r="N45" s="52"/>
      <c r="O45" s="186" t="s">
        <v>92</v>
      </c>
      <c r="P45" s="187"/>
      <c r="Q45" s="50">
        <f>新たな自己評価・市町村評価様式!Z277</f>
        <v>0</v>
      </c>
    </row>
    <row r="46" spans="2:17" ht="26.45" customHeight="1" x14ac:dyDescent="0.15">
      <c r="C46" s="78"/>
      <c r="D46" s="79" t="s">
        <v>148</v>
      </c>
      <c r="E46" s="386" t="s">
        <v>95</v>
      </c>
      <c r="F46" s="387"/>
      <c r="G46" s="387"/>
      <c r="H46" s="388"/>
      <c r="I46" s="73" t="e">
        <f>新たな自己評価・市町村評価様式!Z170</f>
        <v>#N/A</v>
      </c>
      <c r="J46" s="74" t="str">
        <f>新たな自己評価・市町村評価様式!Y170</f>
        <v/>
      </c>
      <c r="K46" s="80"/>
      <c r="N46" s="52"/>
      <c r="O46" s="186" t="s">
        <v>93</v>
      </c>
      <c r="P46" s="187"/>
      <c r="Q46" s="50">
        <f>新たな自己評価・市町村評価様式!Z278</f>
        <v>0</v>
      </c>
    </row>
    <row r="47" spans="2:17" ht="18.600000000000001" customHeight="1" x14ac:dyDescent="0.15">
      <c r="C47" s="11"/>
      <c r="D47" s="11"/>
      <c r="E47" s="54"/>
      <c r="F47" s="54"/>
      <c r="G47" s="54"/>
      <c r="H47" s="54"/>
      <c r="J47" s="43"/>
      <c r="N47" s="53"/>
      <c r="O47" s="186" t="s">
        <v>94</v>
      </c>
      <c r="P47" s="187"/>
      <c r="Q47" s="50">
        <f>新たな自己評価・市町村評価様式!Z279</f>
        <v>0</v>
      </c>
    </row>
    <row r="48" spans="2:17" x14ac:dyDescent="0.15">
      <c r="C48" s="70" t="s">
        <v>179</v>
      </c>
      <c r="D48" s="71"/>
      <c r="E48" s="72"/>
      <c r="F48" s="72"/>
      <c r="G48" s="72"/>
      <c r="H48" s="72"/>
      <c r="I48" s="73" t="s">
        <v>416</v>
      </c>
      <c r="J48" s="74" t="s">
        <v>167</v>
      </c>
      <c r="K48" s="74" t="s">
        <v>169</v>
      </c>
    </row>
    <row r="49" spans="2:24" ht="28.15" customHeight="1" x14ac:dyDescent="0.2">
      <c r="C49" s="75"/>
      <c r="D49" s="76" t="s">
        <v>148</v>
      </c>
      <c r="E49" s="386" t="s">
        <v>64</v>
      </c>
      <c r="F49" s="387"/>
      <c r="G49" s="387"/>
      <c r="H49" s="388"/>
      <c r="I49" s="73" t="e">
        <f>新たな自己評価・市町村評価様式!Z171</f>
        <v>#N/A</v>
      </c>
      <c r="J49" s="74" t="str">
        <f>新たな自己評価・市町村評価様式!Y171</f>
        <v/>
      </c>
      <c r="K49" s="77" t="e">
        <f>AVERAGE(J49:J53)</f>
        <v>#DIV/0!</v>
      </c>
      <c r="M49" s="89" t="s">
        <v>175</v>
      </c>
      <c r="N49" s="30"/>
      <c r="O49" s="188"/>
      <c r="P49" s="188"/>
      <c r="Q49" s="188"/>
    </row>
    <row r="50" spans="2:24" ht="13.15" customHeight="1" x14ac:dyDescent="0.15">
      <c r="C50" s="75"/>
      <c r="D50" s="76" t="s">
        <v>148</v>
      </c>
      <c r="E50" s="386" t="s">
        <v>65</v>
      </c>
      <c r="F50" s="387"/>
      <c r="G50" s="387"/>
      <c r="H50" s="388"/>
      <c r="I50" s="73" t="e">
        <f>新たな自己評価・市町村評価様式!Z172</f>
        <v>#N/A</v>
      </c>
      <c r="J50" s="74" t="str">
        <f>新たな自己評価・市町村評価様式!Y172</f>
        <v/>
      </c>
      <c r="K50" s="81"/>
      <c r="N50" s="410" t="str">
        <f>IF(新たな自己評価・市町村評価様式!B226="","-",新たな自己評価・市町村評価様式!B226)</f>
        <v>-</v>
      </c>
      <c r="O50" s="411"/>
      <c r="P50" s="411"/>
      <c r="Q50" s="412"/>
    </row>
    <row r="51" spans="2:24" ht="27" customHeight="1" x14ac:dyDescent="0.15">
      <c r="C51" s="75"/>
      <c r="D51" s="76" t="s">
        <v>148</v>
      </c>
      <c r="E51" s="386" t="s">
        <v>125</v>
      </c>
      <c r="F51" s="387"/>
      <c r="G51" s="387"/>
      <c r="H51" s="388"/>
      <c r="I51" s="73" t="e">
        <f>新たな自己評価・市町村評価様式!Z173</f>
        <v>#N/A</v>
      </c>
      <c r="J51" s="74" t="str">
        <f>新たな自己評価・市町村評価様式!Y173</f>
        <v/>
      </c>
      <c r="K51" s="81"/>
      <c r="N51" s="413"/>
      <c r="O51" s="414"/>
      <c r="P51" s="414"/>
      <c r="Q51" s="415"/>
    </row>
    <row r="52" spans="2:24" ht="27" customHeight="1" x14ac:dyDescent="0.15">
      <c r="C52" s="75"/>
      <c r="D52" s="76"/>
      <c r="E52" s="392" t="s">
        <v>244</v>
      </c>
      <c r="F52" s="393"/>
      <c r="G52" s="393"/>
      <c r="H52" s="394"/>
      <c r="I52" s="73" t="e">
        <f>新たな自己評価・市町村評価様式!Z174</f>
        <v>#N/A</v>
      </c>
      <c r="J52" s="74" t="str">
        <f>新たな自己評価・市町村評価様式!Y174</f>
        <v/>
      </c>
      <c r="K52" s="81"/>
      <c r="N52" s="413"/>
      <c r="O52" s="414"/>
      <c r="P52" s="414"/>
      <c r="Q52" s="415"/>
    </row>
    <row r="53" spans="2:24" ht="42" customHeight="1" x14ac:dyDescent="0.15">
      <c r="C53" s="78"/>
      <c r="D53" s="79" t="s">
        <v>148</v>
      </c>
      <c r="E53" s="386" t="s">
        <v>221</v>
      </c>
      <c r="F53" s="387"/>
      <c r="G53" s="387"/>
      <c r="H53" s="388"/>
      <c r="I53" s="73" t="e">
        <f>新たな自己評価・市町村評価様式!Z175</f>
        <v>#N/A</v>
      </c>
      <c r="J53" s="74" t="str">
        <f>新たな自己評価・市町村評価様式!Y175</f>
        <v/>
      </c>
      <c r="K53" s="80"/>
      <c r="N53" s="416"/>
      <c r="O53" s="417"/>
      <c r="P53" s="417"/>
      <c r="Q53" s="418"/>
    </row>
    <row r="54" spans="2:24" ht="29.45" customHeight="1" thickBot="1" x14ac:dyDescent="0.25">
      <c r="B54" s="89" t="s">
        <v>350</v>
      </c>
      <c r="M54" s="89" t="s">
        <v>176</v>
      </c>
      <c r="N54" s="189"/>
      <c r="O54" s="189"/>
      <c r="P54" s="189"/>
      <c r="Q54" s="189"/>
    </row>
    <row r="55" spans="2:24" ht="27" customHeight="1" thickBot="1" x14ac:dyDescent="0.2">
      <c r="C55" s="419" t="str">
        <f>新たな自己評価・市町村評価様式!Z244</f>
        <v/>
      </c>
      <c r="D55" s="420"/>
      <c r="E55" s="420"/>
      <c r="F55" s="420"/>
      <c r="G55" s="420"/>
      <c r="H55" s="420"/>
      <c r="I55" s="420"/>
      <c r="J55" s="420"/>
      <c r="K55" s="421"/>
      <c r="N55" s="410" t="str">
        <f>IF(新たな自己評価・市町村評価様式!B251="","-",新たな自己評価・市町村評価様式!B251)</f>
        <v>-</v>
      </c>
      <c r="O55" s="411"/>
      <c r="P55" s="411"/>
      <c r="Q55" s="412"/>
    </row>
    <row r="56" spans="2:24" ht="27" customHeight="1" x14ac:dyDescent="0.15">
      <c r="B56" s="43"/>
      <c r="N56" s="413"/>
      <c r="O56" s="414"/>
      <c r="P56" s="414"/>
      <c r="Q56" s="415"/>
    </row>
    <row r="57" spans="2:24" ht="27" customHeight="1" x14ac:dyDescent="0.15">
      <c r="N57" s="416"/>
      <c r="O57" s="417"/>
      <c r="P57" s="417"/>
      <c r="Q57" s="418"/>
    </row>
    <row r="61" spans="2:24" x14ac:dyDescent="0.15">
      <c r="V61" s="45" t="s">
        <v>147</v>
      </c>
      <c r="W61" s="45" t="s">
        <v>181</v>
      </c>
      <c r="X61" s="46" t="e">
        <f>K14</f>
        <v>#DIV/0!</v>
      </c>
    </row>
    <row r="62" spans="2:24" x14ac:dyDescent="0.15">
      <c r="V62" s="45" t="s">
        <v>147</v>
      </c>
      <c r="W62" s="45" t="s">
        <v>180</v>
      </c>
      <c r="X62" s="46" t="e">
        <f>K21</f>
        <v>#DIV/0!</v>
      </c>
    </row>
    <row r="63" spans="2:24" x14ac:dyDescent="0.15">
      <c r="V63" s="45" t="s">
        <v>152</v>
      </c>
      <c r="W63" s="45" t="s">
        <v>180</v>
      </c>
      <c r="X63" s="46" t="e">
        <f>K49</f>
        <v>#DIV/0!</v>
      </c>
    </row>
    <row r="64" spans="2:24" x14ac:dyDescent="0.15">
      <c r="I64" s="134"/>
      <c r="V64" s="45" t="s">
        <v>152</v>
      </c>
      <c r="W64" s="45" t="s">
        <v>181</v>
      </c>
      <c r="X64" s="46" t="e">
        <f>K44</f>
        <v>#DIV/0!</v>
      </c>
    </row>
    <row r="65" spans="22:24" x14ac:dyDescent="0.15">
      <c r="V65" s="45" t="s">
        <v>152</v>
      </c>
      <c r="W65" s="45" t="s">
        <v>170</v>
      </c>
      <c r="X65" s="46" t="e">
        <f>K38</f>
        <v>#DIV/0!</v>
      </c>
    </row>
    <row r="66" spans="22:24" x14ac:dyDescent="0.15">
      <c r="V66" s="45" t="s">
        <v>147</v>
      </c>
      <c r="W66" s="45" t="s">
        <v>170</v>
      </c>
      <c r="X66" s="46" t="e">
        <f>K6</f>
        <v>#DIV/0!</v>
      </c>
    </row>
  </sheetData>
  <mergeCells count="32">
    <mergeCell ref="E11:H11"/>
    <mergeCell ref="E6:H6"/>
    <mergeCell ref="E7:H7"/>
    <mergeCell ref="E8:H8"/>
    <mergeCell ref="E9:H9"/>
    <mergeCell ref="E10:H10"/>
    <mergeCell ref="J26:J27"/>
    <mergeCell ref="E38:H38"/>
    <mergeCell ref="E14:H14"/>
    <mergeCell ref="E15:H15"/>
    <mergeCell ref="E16:H16"/>
    <mergeCell ref="E17:H17"/>
    <mergeCell ref="E21:H21"/>
    <mergeCell ref="E22:H22"/>
    <mergeCell ref="E46:H46"/>
    <mergeCell ref="C26:C27"/>
    <mergeCell ref="E26:E27"/>
    <mergeCell ref="F26:F27"/>
    <mergeCell ref="I26:I27"/>
    <mergeCell ref="E39:H39"/>
    <mergeCell ref="E40:H40"/>
    <mergeCell ref="E41:H41"/>
    <mergeCell ref="E44:H44"/>
    <mergeCell ref="E45:H45"/>
    <mergeCell ref="N50:Q53"/>
    <mergeCell ref="C55:K55"/>
    <mergeCell ref="E49:H49"/>
    <mergeCell ref="E50:H50"/>
    <mergeCell ref="E51:H51"/>
    <mergeCell ref="E52:H52"/>
    <mergeCell ref="E53:H53"/>
    <mergeCell ref="N55:Q57"/>
  </mergeCells>
  <phoneticPr fontId="4"/>
  <printOptions horizontalCentered="1"/>
  <pageMargins left="0.59055118110236227" right="0.59055118110236227" top="0.59055118110236227" bottom="0.59055118110236227" header="0.31496062992125984" footer="0.31496062992125984"/>
  <pageSetup paperSize="8" scale="8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DA7"/>
  <sheetViews>
    <sheetView zoomScale="70" zoomScaleNormal="70" workbookViewId="0">
      <selection activeCell="G16" sqref="G16"/>
    </sheetView>
  </sheetViews>
  <sheetFormatPr defaultRowHeight="13.5" x14ac:dyDescent="0.15"/>
  <sheetData>
    <row r="1" spans="1:105" x14ac:dyDescent="0.15">
      <c r="B1" t="s">
        <v>423</v>
      </c>
      <c r="H1" s="102"/>
      <c r="I1" s="103" t="s">
        <v>194</v>
      </c>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5"/>
      <c r="BL1" s="122" t="s">
        <v>207</v>
      </c>
      <c r="BM1" s="123"/>
      <c r="BN1" s="123"/>
      <c r="BO1" s="123"/>
      <c r="BP1" s="123"/>
      <c r="BQ1" s="123"/>
      <c r="BR1" s="123"/>
      <c r="BS1" s="123"/>
      <c r="BT1" s="123"/>
      <c r="BU1" s="123"/>
      <c r="BV1" s="123"/>
      <c r="BW1" s="124"/>
      <c r="BX1" s="122"/>
      <c r="BY1" s="123"/>
      <c r="BZ1" s="123"/>
      <c r="CA1" s="123"/>
      <c r="CB1" s="123"/>
      <c r="CC1" s="123"/>
      <c r="CD1" s="123"/>
      <c r="CE1" s="123"/>
      <c r="CF1" s="123"/>
      <c r="CG1" s="123"/>
      <c r="CH1" s="123"/>
      <c r="CI1" s="124"/>
      <c r="CJ1" s="66" t="s">
        <v>208</v>
      </c>
      <c r="CK1" s="129" t="s">
        <v>211</v>
      </c>
      <c r="CL1" s="130"/>
      <c r="CM1" s="131" t="s">
        <v>218</v>
      </c>
      <c r="CN1" s="132"/>
      <c r="CO1" s="132"/>
      <c r="CP1" s="132"/>
      <c r="CQ1" s="132"/>
      <c r="CR1" s="132"/>
      <c r="CS1" s="132"/>
      <c r="CT1" s="132"/>
      <c r="CU1" s="132"/>
      <c r="CV1" s="132"/>
      <c r="CW1" s="132"/>
      <c r="CX1" s="132"/>
      <c r="CY1" s="132"/>
      <c r="CZ1" s="132"/>
      <c r="DA1" s="133"/>
    </row>
    <row r="2" spans="1:105" x14ac:dyDescent="0.15">
      <c r="B2" s="52"/>
      <c r="H2" s="102"/>
      <c r="I2" s="17" t="s">
        <v>375</v>
      </c>
      <c r="J2" s="18"/>
      <c r="K2" s="18"/>
      <c r="L2" s="18"/>
      <c r="M2" s="18"/>
      <c r="N2" s="18"/>
      <c r="O2" s="18"/>
      <c r="P2" s="18"/>
      <c r="Q2" s="19"/>
      <c r="R2" s="18" t="s">
        <v>200</v>
      </c>
      <c r="S2" s="17" t="s">
        <v>203</v>
      </c>
      <c r="T2" s="18"/>
      <c r="U2" s="18"/>
      <c r="V2" s="18"/>
      <c r="W2" s="18"/>
      <c r="X2" s="19"/>
      <c r="Y2" s="18"/>
      <c r="Z2" s="18"/>
      <c r="AA2" s="18"/>
      <c r="AB2" s="18"/>
      <c r="AC2" s="18"/>
      <c r="AD2" s="18"/>
      <c r="AE2" s="18"/>
      <c r="AF2" s="18"/>
      <c r="AG2" s="17" t="s">
        <v>205</v>
      </c>
      <c r="AH2" s="18"/>
      <c r="AI2" s="18"/>
      <c r="AJ2" s="18"/>
      <c r="AK2" s="18"/>
      <c r="AL2" s="19"/>
      <c r="AM2" s="17" t="s">
        <v>376</v>
      </c>
      <c r="AN2" s="19"/>
      <c r="AO2" s="17" t="s">
        <v>377</v>
      </c>
      <c r="AP2" s="18"/>
      <c r="AQ2" s="18"/>
      <c r="AR2" s="18"/>
      <c r="AS2" s="18"/>
      <c r="AT2" s="18"/>
      <c r="AU2" s="18"/>
      <c r="AV2" s="18"/>
      <c r="AW2" s="18"/>
      <c r="AX2" s="17" t="s">
        <v>378</v>
      </c>
      <c r="AY2" s="18"/>
      <c r="AZ2" s="17" t="s">
        <v>206</v>
      </c>
      <c r="BA2" s="18"/>
      <c r="BB2" s="18"/>
      <c r="BC2" s="18"/>
      <c r="BD2" s="18"/>
      <c r="BE2" s="18"/>
      <c r="BF2" s="18"/>
      <c r="BG2" s="18"/>
      <c r="BH2" s="18"/>
      <c r="BI2" s="18"/>
      <c r="BJ2" s="18"/>
      <c r="BK2" s="19"/>
      <c r="BL2" s="116" t="s">
        <v>379</v>
      </c>
      <c r="BM2" s="117"/>
      <c r="BN2" s="117"/>
      <c r="BO2" s="117"/>
      <c r="BP2" s="117"/>
      <c r="BQ2" s="117"/>
      <c r="BR2" s="117"/>
      <c r="BS2" s="117"/>
      <c r="BT2" s="117"/>
      <c r="BU2" s="117"/>
      <c r="BV2" s="117"/>
      <c r="BW2" s="118"/>
      <c r="BX2" s="116" t="s">
        <v>380</v>
      </c>
      <c r="BY2" s="117"/>
      <c r="BZ2" s="117"/>
      <c r="CA2" s="117"/>
      <c r="CB2" s="117"/>
      <c r="CC2" s="117"/>
      <c r="CD2" s="117"/>
      <c r="CE2" s="117"/>
      <c r="CF2" s="117"/>
      <c r="CG2" s="117"/>
      <c r="CH2" s="117"/>
      <c r="CI2" s="118"/>
      <c r="CJ2" s="108"/>
      <c r="CK2" s="108"/>
      <c r="CL2" s="108"/>
      <c r="CM2" s="116" t="s">
        <v>379</v>
      </c>
      <c r="CN2" s="117"/>
      <c r="CO2" s="117"/>
      <c r="CP2" s="117"/>
      <c r="CQ2" s="117"/>
      <c r="CR2" s="117"/>
      <c r="CS2" s="117"/>
      <c r="CT2" s="117"/>
      <c r="CU2" s="117"/>
      <c r="CV2" s="117"/>
      <c r="CW2" s="117"/>
      <c r="CX2" s="117"/>
      <c r="CY2" s="117"/>
      <c r="CZ2" s="117"/>
      <c r="DA2" s="118"/>
    </row>
    <row r="3" spans="1:105" x14ac:dyDescent="0.15">
      <c r="B3" s="52"/>
      <c r="H3" s="102"/>
      <c r="I3" s="100" t="s">
        <v>195</v>
      </c>
      <c r="J3" s="51"/>
      <c r="K3" s="101"/>
      <c r="L3" s="100" t="s">
        <v>198</v>
      </c>
      <c r="M3" s="51"/>
      <c r="N3" s="51"/>
      <c r="O3" s="51"/>
      <c r="P3" s="101"/>
      <c r="Q3" s="108" t="s">
        <v>199</v>
      </c>
      <c r="R3" s="108" t="s">
        <v>381</v>
      </c>
      <c r="S3" s="108" t="s">
        <v>382</v>
      </c>
      <c r="T3" s="51" t="s">
        <v>202</v>
      </c>
      <c r="U3" s="51"/>
      <c r="V3" s="51"/>
      <c r="W3" s="51"/>
      <c r="X3" s="101"/>
      <c r="Y3" s="51" t="s">
        <v>383</v>
      </c>
      <c r="Z3" s="101"/>
      <c r="AA3" s="101"/>
      <c r="AB3" s="101"/>
      <c r="AC3" s="101"/>
      <c r="AD3" s="101"/>
      <c r="AE3" s="101"/>
      <c r="AF3" s="101"/>
      <c r="AG3" s="108" t="s">
        <v>384</v>
      </c>
      <c r="AH3" s="116" t="s">
        <v>204</v>
      </c>
      <c r="AI3" s="117"/>
      <c r="AJ3" s="117"/>
      <c r="AK3" s="117"/>
      <c r="AL3" s="118"/>
      <c r="AM3" s="116" t="s">
        <v>385</v>
      </c>
      <c r="AN3" s="116" t="s">
        <v>385</v>
      </c>
      <c r="AO3" s="116" t="s">
        <v>386</v>
      </c>
      <c r="AP3" s="125" t="s">
        <v>387</v>
      </c>
      <c r="AQ3" s="51"/>
      <c r="AR3" s="51"/>
      <c r="AS3" s="51"/>
      <c r="AT3" s="51"/>
      <c r="AU3" s="51"/>
      <c r="AV3" s="51"/>
      <c r="AW3" s="51"/>
      <c r="AX3" s="116" t="s">
        <v>388</v>
      </c>
      <c r="AY3" s="51"/>
      <c r="AZ3" s="125" t="s">
        <v>389</v>
      </c>
      <c r="BA3" s="135"/>
      <c r="BB3" s="117"/>
      <c r="BC3" s="117"/>
      <c r="BD3" s="117"/>
      <c r="BE3" s="117"/>
      <c r="BF3" s="117"/>
      <c r="BG3" s="117"/>
      <c r="BH3" s="117"/>
      <c r="BI3" s="117"/>
      <c r="BJ3" s="146"/>
      <c r="BK3" s="118"/>
      <c r="BL3" s="125" t="s">
        <v>389</v>
      </c>
      <c r="BM3" s="126"/>
      <c r="BN3" s="126"/>
      <c r="BO3" s="126"/>
      <c r="BP3" s="126"/>
      <c r="BQ3" s="126"/>
      <c r="BR3" s="126"/>
      <c r="BS3" s="126"/>
      <c r="BT3" s="126"/>
      <c r="BU3" s="126"/>
      <c r="BV3" s="126"/>
      <c r="BW3" s="127"/>
      <c r="BX3" s="125" t="s">
        <v>387</v>
      </c>
      <c r="BY3" s="126"/>
      <c r="BZ3" s="126"/>
      <c r="CA3" s="126"/>
      <c r="CB3" s="126"/>
      <c r="CC3" s="126"/>
      <c r="CD3" s="126"/>
      <c r="CE3" s="126"/>
      <c r="CF3" s="126"/>
      <c r="CG3" s="126"/>
      <c r="CH3" s="126"/>
      <c r="CI3" s="127"/>
      <c r="CJ3" s="128"/>
      <c r="CK3" s="128"/>
      <c r="CL3" s="128"/>
      <c r="CM3" s="125" t="s">
        <v>389</v>
      </c>
      <c r="CN3" s="126"/>
      <c r="CO3" s="126"/>
      <c r="CP3" s="126"/>
      <c r="CQ3" s="126"/>
      <c r="CR3" s="126"/>
      <c r="CS3" s="126"/>
      <c r="CT3" s="126"/>
      <c r="CU3" s="126"/>
      <c r="CV3" s="126"/>
      <c r="CW3" s="126"/>
      <c r="CX3" s="126"/>
      <c r="CY3" s="126"/>
      <c r="CZ3" s="126"/>
      <c r="DA3" s="127"/>
    </row>
    <row r="4" spans="1:105" s="40" customFormat="1" x14ac:dyDescent="0.15">
      <c r="B4" s="48" t="str">
        <f>SUBSTITUTE(ADDRESS(1,COLUMN(),4),"1","")</f>
        <v>B</v>
      </c>
      <c r="C4" s="48" t="str">
        <f t="shared" ref="C4:BN4" si="0">SUBSTITUTE(ADDRESS(1,COLUMN(),4),"1","")</f>
        <v>C</v>
      </c>
      <c r="D4" s="48" t="str">
        <f t="shared" si="0"/>
        <v>D</v>
      </c>
      <c r="E4" s="48" t="str">
        <f t="shared" si="0"/>
        <v>E</v>
      </c>
      <c r="F4" s="48" t="str">
        <f t="shared" si="0"/>
        <v>F</v>
      </c>
      <c r="G4" s="48" t="str">
        <f t="shared" si="0"/>
        <v>G</v>
      </c>
      <c r="H4" s="48" t="str">
        <f t="shared" si="0"/>
        <v>H</v>
      </c>
      <c r="I4" s="48" t="str">
        <f t="shared" si="0"/>
        <v>I</v>
      </c>
      <c r="J4" s="48" t="str">
        <f t="shared" si="0"/>
        <v>J</v>
      </c>
      <c r="K4" s="48" t="str">
        <f t="shared" si="0"/>
        <v>K</v>
      </c>
      <c r="L4" s="48" t="str">
        <f t="shared" si="0"/>
        <v>L</v>
      </c>
      <c r="M4" s="48" t="str">
        <f t="shared" si="0"/>
        <v>M</v>
      </c>
      <c r="N4" s="48" t="str">
        <f t="shared" si="0"/>
        <v>N</v>
      </c>
      <c r="O4" s="48" t="str">
        <f t="shared" si="0"/>
        <v>O</v>
      </c>
      <c r="P4" s="48" t="str">
        <f t="shared" si="0"/>
        <v>P</v>
      </c>
      <c r="Q4" s="48" t="str">
        <f t="shared" si="0"/>
        <v>Q</v>
      </c>
      <c r="R4" s="48" t="str">
        <f t="shared" si="0"/>
        <v>R</v>
      </c>
      <c r="S4" s="48" t="str">
        <f t="shared" si="0"/>
        <v>S</v>
      </c>
      <c r="T4" s="48" t="str">
        <f t="shared" si="0"/>
        <v>T</v>
      </c>
      <c r="U4" s="48" t="str">
        <f t="shared" si="0"/>
        <v>U</v>
      </c>
      <c r="V4" s="48" t="str">
        <f t="shared" si="0"/>
        <v>V</v>
      </c>
      <c r="W4" s="48" t="str">
        <f t="shared" si="0"/>
        <v>W</v>
      </c>
      <c r="X4" s="48" t="str">
        <f t="shared" si="0"/>
        <v>X</v>
      </c>
      <c r="Y4" s="48" t="str">
        <f t="shared" si="0"/>
        <v>Y</v>
      </c>
      <c r="Z4" s="48" t="str">
        <f t="shared" si="0"/>
        <v>Z</v>
      </c>
      <c r="AA4" s="48" t="str">
        <f t="shared" si="0"/>
        <v>AA</v>
      </c>
      <c r="AB4" s="48" t="str">
        <f t="shared" si="0"/>
        <v>AB</v>
      </c>
      <c r="AC4" s="48" t="str">
        <f t="shared" si="0"/>
        <v>AC</v>
      </c>
      <c r="AD4" s="48" t="str">
        <f t="shared" si="0"/>
        <v>AD</v>
      </c>
      <c r="AE4" s="48" t="str">
        <f t="shared" si="0"/>
        <v>AE</v>
      </c>
      <c r="AF4" s="48" t="str">
        <f t="shared" si="0"/>
        <v>AF</v>
      </c>
      <c r="AG4" s="48" t="str">
        <f t="shared" si="0"/>
        <v>AG</v>
      </c>
      <c r="AH4" s="48" t="str">
        <f t="shared" si="0"/>
        <v>AH</v>
      </c>
      <c r="AI4" s="48" t="str">
        <f t="shared" si="0"/>
        <v>AI</v>
      </c>
      <c r="AJ4" s="48" t="str">
        <f t="shared" si="0"/>
        <v>AJ</v>
      </c>
      <c r="AK4" s="48" t="str">
        <f t="shared" si="0"/>
        <v>AK</v>
      </c>
      <c r="AL4" s="48" t="str">
        <f t="shared" si="0"/>
        <v>AL</v>
      </c>
      <c r="AM4" s="48" t="str">
        <f t="shared" si="0"/>
        <v>AM</v>
      </c>
      <c r="AN4" s="48" t="str">
        <f t="shared" si="0"/>
        <v>AN</v>
      </c>
      <c r="AO4" s="48" t="str">
        <f t="shared" si="0"/>
        <v>AO</v>
      </c>
      <c r="AP4" s="48" t="str">
        <f t="shared" si="0"/>
        <v>AP</v>
      </c>
      <c r="AQ4" s="48" t="str">
        <f t="shared" si="0"/>
        <v>AQ</v>
      </c>
      <c r="AR4" s="48" t="str">
        <f t="shared" si="0"/>
        <v>AR</v>
      </c>
      <c r="AS4" s="48" t="str">
        <f t="shared" si="0"/>
        <v>AS</v>
      </c>
      <c r="AT4" s="48" t="str">
        <f t="shared" si="0"/>
        <v>AT</v>
      </c>
      <c r="AU4" s="48" t="str">
        <f t="shared" si="0"/>
        <v>AU</v>
      </c>
      <c r="AV4" s="48" t="str">
        <f t="shared" si="0"/>
        <v>AV</v>
      </c>
      <c r="AW4" s="48" t="str">
        <f t="shared" si="0"/>
        <v>AW</v>
      </c>
      <c r="AX4" s="48" t="str">
        <f t="shared" si="0"/>
        <v>AX</v>
      </c>
      <c r="AY4" s="48" t="str">
        <f t="shared" si="0"/>
        <v>AY</v>
      </c>
      <c r="AZ4" s="48" t="str">
        <f t="shared" si="0"/>
        <v>AZ</v>
      </c>
      <c r="BA4" s="48" t="str">
        <f t="shared" si="0"/>
        <v>BA</v>
      </c>
      <c r="BB4" s="48" t="str">
        <f t="shared" si="0"/>
        <v>BB</v>
      </c>
      <c r="BC4" s="48" t="str">
        <f t="shared" si="0"/>
        <v>BC</v>
      </c>
      <c r="BD4" s="48" t="str">
        <f t="shared" si="0"/>
        <v>BD</v>
      </c>
      <c r="BE4" s="48" t="str">
        <f t="shared" si="0"/>
        <v>BE</v>
      </c>
      <c r="BF4" s="48" t="str">
        <f t="shared" si="0"/>
        <v>BF</v>
      </c>
      <c r="BG4" s="48" t="str">
        <f t="shared" si="0"/>
        <v>BG</v>
      </c>
      <c r="BH4" s="48" t="str">
        <f t="shared" si="0"/>
        <v>BH</v>
      </c>
      <c r="BI4" s="48" t="str">
        <f t="shared" si="0"/>
        <v>BI</v>
      </c>
      <c r="BJ4" s="48" t="str">
        <f t="shared" si="0"/>
        <v>BJ</v>
      </c>
      <c r="BK4" s="48" t="str">
        <f t="shared" si="0"/>
        <v>BK</v>
      </c>
      <c r="BL4" s="48" t="str">
        <f t="shared" si="0"/>
        <v>BL</v>
      </c>
      <c r="BM4" s="48" t="str">
        <f t="shared" si="0"/>
        <v>BM</v>
      </c>
      <c r="BN4" s="48" t="str">
        <f t="shared" si="0"/>
        <v>BN</v>
      </c>
      <c r="BO4" s="48" t="str">
        <f t="shared" ref="BO4:DA4" si="1">SUBSTITUTE(ADDRESS(1,COLUMN(),4),"1","")</f>
        <v>BO</v>
      </c>
      <c r="BP4" s="48" t="str">
        <f t="shared" si="1"/>
        <v>BP</v>
      </c>
      <c r="BQ4" s="48" t="str">
        <f t="shared" si="1"/>
        <v>BQ</v>
      </c>
      <c r="BR4" s="48" t="str">
        <f t="shared" si="1"/>
        <v>BR</v>
      </c>
      <c r="BS4" s="48" t="str">
        <f t="shared" si="1"/>
        <v>BS</v>
      </c>
      <c r="BT4" s="48" t="str">
        <f t="shared" si="1"/>
        <v>BT</v>
      </c>
      <c r="BU4" s="48" t="str">
        <f t="shared" si="1"/>
        <v>BU</v>
      </c>
      <c r="BV4" s="48" t="str">
        <f t="shared" si="1"/>
        <v>BV</v>
      </c>
      <c r="BW4" s="48" t="str">
        <f t="shared" si="1"/>
        <v>BW</v>
      </c>
      <c r="BX4" s="48" t="str">
        <f t="shared" si="1"/>
        <v>BX</v>
      </c>
      <c r="BY4" s="48" t="str">
        <f t="shared" si="1"/>
        <v>BY</v>
      </c>
      <c r="BZ4" s="48" t="str">
        <f t="shared" si="1"/>
        <v>BZ</v>
      </c>
      <c r="CA4" s="48" t="str">
        <f t="shared" si="1"/>
        <v>CA</v>
      </c>
      <c r="CB4" s="48" t="str">
        <f t="shared" si="1"/>
        <v>CB</v>
      </c>
      <c r="CC4" s="48" t="str">
        <f t="shared" si="1"/>
        <v>CC</v>
      </c>
      <c r="CD4" s="48" t="str">
        <f t="shared" si="1"/>
        <v>CD</v>
      </c>
      <c r="CE4" s="48" t="str">
        <f t="shared" si="1"/>
        <v>CE</v>
      </c>
      <c r="CF4" s="48" t="str">
        <f t="shared" si="1"/>
        <v>CF</v>
      </c>
      <c r="CG4" s="48" t="str">
        <f t="shared" si="1"/>
        <v>CG</v>
      </c>
      <c r="CH4" s="48" t="str">
        <f t="shared" si="1"/>
        <v>CH</v>
      </c>
      <c r="CI4" s="48" t="str">
        <f t="shared" si="1"/>
        <v>CI</v>
      </c>
      <c r="CJ4" s="48" t="str">
        <f t="shared" si="1"/>
        <v>CJ</v>
      </c>
      <c r="CK4" s="48" t="str">
        <f t="shared" si="1"/>
        <v>CK</v>
      </c>
      <c r="CL4" s="48" t="str">
        <f t="shared" si="1"/>
        <v>CL</v>
      </c>
      <c r="CM4" s="48" t="str">
        <f t="shared" si="1"/>
        <v>CM</v>
      </c>
      <c r="CN4" s="48" t="str">
        <f t="shared" si="1"/>
        <v>CN</v>
      </c>
      <c r="CO4" s="48" t="str">
        <f t="shared" si="1"/>
        <v>CO</v>
      </c>
      <c r="CP4" s="48" t="str">
        <f t="shared" si="1"/>
        <v>CP</v>
      </c>
      <c r="CQ4" s="48" t="str">
        <f t="shared" si="1"/>
        <v>CQ</v>
      </c>
      <c r="CR4" s="48" t="str">
        <f t="shared" si="1"/>
        <v>CR</v>
      </c>
      <c r="CS4" s="48" t="str">
        <f t="shared" si="1"/>
        <v>CS</v>
      </c>
      <c r="CT4" s="48" t="str">
        <f t="shared" si="1"/>
        <v>CT</v>
      </c>
      <c r="CU4" s="48" t="str">
        <f t="shared" si="1"/>
        <v>CU</v>
      </c>
      <c r="CV4" s="48" t="str">
        <f t="shared" si="1"/>
        <v>CV</v>
      </c>
      <c r="CW4" s="48" t="str">
        <f t="shared" si="1"/>
        <v>CW</v>
      </c>
      <c r="CX4" s="48" t="str">
        <f t="shared" si="1"/>
        <v>CX</v>
      </c>
      <c r="CY4" s="48" t="str">
        <f t="shared" si="1"/>
        <v>CY</v>
      </c>
      <c r="CZ4" s="48" t="str">
        <f t="shared" si="1"/>
        <v>CZ</v>
      </c>
      <c r="DA4" s="48" t="str">
        <f t="shared" si="1"/>
        <v>DA</v>
      </c>
    </row>
    <row r="5" spans="1:105" s="98" customFormat="1" ht="216" x14ac:dyDescent="0.15">
      <c r="B5" s="110" t="s">
        <v>188</v>
      </c>
      <c r="C5" s="111" t="s">
        <v>189</v>
      </c>
      <c r="D5" s="111" t="s">
        <v>190</v>
      </c>
      <c r="E5" s="111" t="s">
        <v>192</v>
      </c>
      <c r="F5" s="111" t="s">
        <v>193</v>
      </c>
      <c r="G5" s="111" t="s">
        <v>196</v>
      </c>
      <c r="H5" s="112" t="s">
        <v>197</v>
      </c>
      <c r="I5" s="106" t="s">
        <v>20</v>
      </c>
      <c r="J5" s="113" t="s">
        <v>124</v>
      </c>
      <c r="K5" s="107" t="s">
        <v>19</v>
      </c>
      <c r="L5" s="114" t="s">
        <v>21</v>
      </c>
      <c r="M5" s="113" t="s">
        <v>22</v>
      </c>
      <c r="N5" s="113" t="s">
        <v>23</v>
      </c>
      <c r="O5" s="193" t="s">
        <v>24</v>
      </c>
      <c r="P5" s="115" t="s">
        <v>405</v>
      </c>
      <c r="Q5" s="109" t="s">
        <v>25</v>
      </c>
      <c r="R5" s="109" t="s">
        <v>390</v>
      </c>
      <c r="S5" s="109" t="s">
        <v>201</v>
      </c>
      <c r="T5" s="114" t="str">
        <f>新たな自己評価・市町村評価様式!G86</f>
        <v>令和２年度</v>
      </c>
      <c r="U5" s="113" t="str">
        <f>新たな自己評価・市町村評価様式!G87</f>
        <v>令和３年度</v>
      </c>
      <c r="V5" s="113" t="str">
        <f>新たな自己評価・市町村評価様式!G88</f>
        <v>令和４年度</v>
      </c>
      <c r="W5" s="113" t="str">
        <f>新たな自己評価・市町村評価様式!G89</f>
        <v>令和５年度</v>
      </c>
      <c r="X5" s="115" t="str">
        <f>新たな自己評価・市町村評価様式!G90</f>
        <v>令和６年度</v>
      </c>
      <c r="Y5" s="107" t="s">
        <v>254</v>
      </c>
      <c r="Z5" s="107" t="s">
        <v>255</v>
      </c>
      <c r="AA5" s="107" t="s">
        <v>256</v>
      </c>
      <c r="AB5" s="107" t="s">
        <v>257</v>
      </c>
      <c r="AC5" s="107" t="s">
        <v>258</v>
      </c>
      <c r="AD5" s="107" t="s">
        <v>259</v>
      </c>
      <c r="AE5" s="107" t="s">
        <v>260</v>
      </c>
      <c r="AF5" s="107" t="s">
        <v>261</v>
      </c>
      <c r="AG5" s="109" t="s">
        <v>150</v>
      </c>
      <c r="AH5" s="119" t="str">
        <f>新たな自己評価・市町村評価様式!G107</f>
        <v>令和２年度</v>
      </c>
      <c r="AI5" s="120" t="str">
        <f>新たな自己評価・市町村評価様式!G108</f>
        <v>令和３年度</v>
      </c>
      <c r="AJ5" s="120" t="str">
        <f>新たな自己評価・市町村評価様式!G109</f>
        <v>令和４年度</v>
      </c>
      <c r="AK5" s="120" t="str">
        <f>新たな自己評価・市町村評価様式!G110</f>
        <v>令和５年度</v>
      </c>
      <c r="AL5" s="121" t="str">
        <f>新たな自己評価・市町村評価様式!G111</f>
        <v>令和６年度</v>
      </c>
      <c r="AM5" s="119" t="s">
        <v>96</v>
      </c>
      <c r="AN5" s="121" t="s">
        <v>97</v>
      </c>
      <c r="AO5" s="119" t="s">
        <v>391</v>
      </c>
      <c r="AP5" s="190" t="s">
        <v>392</v>
      </c>
      <c r="AQ5" s="190" t="s">
        <v>393</v>
      </c>
      <c r="AR5" s="190" t="s">
        <v>394</v>
      </c>
      <c r="AS5" s="190" t="s">
        <v>395</v>
      </c>
      <c r="AT5" s="190" t="s">
        <v>396</v>
      </c>
      <c r="AU5" s="190" t="s">
        <v>397</v>
      </c>
      <c r="AV5" s="190" t="s">
        <v>398</v>
      </c>
      <c r="AW5" s="190" t="s">
        <v>399</v>
      </c>
      <c r="AX5" s="119" t="s">
        <v>427</v>
      </c>
      <c r="AY5" s="190" t="s">
        <v>400</v>
      </c>
      <c r="AZ5" s="119" t="s">
        <v>187</v>
      </c>
      <c r="BA5" s="136" t="s">
        <v>226</v>
      </c>
      <c r="BB5" s="120" t="s">
        <v>58</v>
      </c>
      <c r="BC5" s="120" t="s">
        <v>242</v>
      </c>
      <c r="BD5" s="120" t="s">
        <v>63</v>
      </c>
      <c r="BE5" s="120" t="s">
        <v>62</v>
      </c>
      <c r="BF5" s="120" t="s">
        <v>95</v>
      </c>
      <c r="BG5" s="120" t="s">
        <v>64</v>
      </c>
      <c r="BH5" s="120" t="s">
        <v>65</v>
      </c>
      <c r="BI5" s="120" t="s">
        <v>125</v>
      </c>
      <c r="BJ5" s="147" t="s">
        <v>262</v>
      </c>
      <c r="BK5" s="121" t="s">
        <v>186</v>
      </c>
      <c r="BL5" s="119" t="s">
        <v>78</v>
      </c>
      <c r="BM5" s="120" t="s">
        <v>75</v>
      </c>
      <c r="BN5" s="120" t="s">
        <v>79</v>
      </c>
      <c r="BO5" s="120" t="s">
        <v>77</v>
      </c>
      <c r="BP5" s="120" t="s">
        <v>69</v>
      </c>
      <c r="BQ5" s="120" t="s">
        <v>70</v>
      </c>
      <c r="BR5" s="120" t="s">
        <v>71</v>
      </c>
      <c r="BS5" s="120" t="s">
        <v>138</v>
      </c>
      <c r="BT5" s="120" t="s">
        <v>72</v>
      </c>
      <c r="BU5" s="120" t="s">
        <v>139</v>
      </c>
      <c r="BV5" s="120" t="s">
        <v>73</v>
      </c>
      <c r="BW5" s="121" t="s">
        <v>74</v>
      </c>
      <c r="BX5" s="119" t="s">
        <v>78</v>
      </c>
      <c r="BY5" s="120" t="s">
        <v>75</v>
      </c>
      <c r="BZ5" s="120" t="s">
        <v>79</v>
      </c>
      <c r="CA5" s="120" t="s">
        <v>77</v>
      </c>
      <c r="CB5" s="120" t="s">
        <v>69</v>
      </c>
      <c r="CC5" s="120" t="s">
        <v>70</v>
      </c>
      <c r="CD5" s="120" t="s">
        <v>71</v>
      </c>
      <c r="CE5" s="120" t="s">
        <v>138</v>
      </c>
      <c r="CF5" s="120" t="s">
        <v>72</v>
      </c>
      <c r="CG5" s="120" t="s">
        <v>139</v>
      </c>
      <c r="CH5" s="120" t="s">
        <v>73</v>
      </c>
      <c r="CI5" s="121" t="s">
        <v>74</v>
      </c>
      <c r="CJ5" s="109" t="s">
        <v>209</v>
      </c>
      <c r="CK5" s="109" t="s">
        <v>401</v>
      </c>
      <c r="CL5" s="109" t="s">
        <v>219</v>
      </c>
      <c r="CM5" s="119" t="s">
        <v>113</v>
      </c>
      <c r="CN5" s="120" t="s">
        <v>115</v>
      </c>
      <c r="CO5" s="120" t="s">
        <v>116</v>
      </c>
      <c r="CP5" s="120" t="s">
        <v>117</v>
      </c>
      <c r="CQ5" s="120" t="s">
        <v>118</v>
      </c>
      <c r="CR5" s="120" t="s">
        <v>119</v>
      </c>
      <c r="CS5" s="120" t="s">
        <v>120</v>
      </c>
      <c r="CT5" s="120" t="s">
        <v>76</v>
      </c>
      <c r="CU5" s="120" t="s">
        <v>114</v>
      </c>
      <c r="CV5" s="120" t="s">
        <v>126</v>
      </c>
      <c r="CW5" s="120" t="s">
        <v>121</v>
      </c>
      <c r="CX5" s="120" t="s">
        <v>122</v>
      </c>
      <c r="CY5" s="120" t="s">
        <v>92</v>
      </c>
      <c r="CZ5" s="120" t="s">
        <v>93</v>
      </c>
      <c r="DA5" s="121" t="s">
        <v>94</v>
      </c>
    </row>
    <row r="6" spans="1:105" x14ac:dyDescent="0.15">
      <c r="A6" s="191" t="s">
        <v>402</v>
      </c>
      <c r="B6" s="192" t="str">
        <f>新たな自己評価・市町村評価様式!G31</f>
        <v>鳥取県</v>
      </c>
      <c r="C6" s="192" t="str">
        <f>新たな自己評価・市町村評価様式!G34</f>
        <v>大山町</v>
      </c>
      <c r="D6" s="192">
        <f>新たな自己評価・市町村評価様式!G37</f>
        <v>0</v>
      </c>
      <c r="E6" s="192" t="str">
        <f>新たな自己評価・市町村評価様式!G40</f>
        <v>令和</v>
      </c>
      <c r="F6" s="192">
        <f>新たな自己評価・市町村評価様式!I40</f>
        <v>3</v>
      </c>
      <c r="G6" s="192" t="str">
        <f>新たな自己評価・市町村評価様式!N40</f>
        <v>令和</v>
      </c>
      <c r="H6" s="192">
        <f>新たな自己評価・市町村評価様式!P40</f>
        <v>7</v>
      </c>
      <c r="I6" s="192" t="e">
        <f>新たな自己評価・市町村評価様式!Z59</f>
        <v>#N/A</v>
      </c>
      <c r="J6" s="192" t="e">
        <f>新たな自己評価・市町村評価様式!Z60</f>
        <v>#N/A</v>
      </c>
      <c r="K6" s="192" t="e">
        <f>新たな自己評価・市町村評価様式!Z61</f>
        <v>#N/A</v>
      </c>
      <c r="L6" s="192" t="e">
        <f>新たな自己評価・市町村評価様式!Z62</f>
        <v>#N/A</v>
      </c>
      <c r="M6" s="192" t="e">
        <f>新たな自己評価・市町村評価様式!Z63</f>
        <v>#N/A</v>
      </c>
      <c r="N6" s="192" t="e">
        <f>新たな自己評価・市町村評価様式!Z64</f>
        <v>#N/A</v>
      </c>
      <c r="O6" s="192" t="e">
        <f>新たな自己評価・市町村評価様式!Z65</f>
        <v>#N/A</v>
      </c>
      <c r="P6" s="192" t="e">
        <f>新たな自己評価・市町村評価様式!Z66</f>
        <v>#N/A</v>
      </c>
      <c r="Q6" s="192" t="e">
        <f>新たな自己評価・市町村評価様式!Z67</f>
        <v>#N/A</v>
      </c>
      <c r="R6" s="192" t="str">
        <f>新たな自己評価・市町村評価様式!Z75</f>
        <v>-</v>
      </c>
      <c r="S6" s="192" t="str">
        <f>新たな自己評価・市町村評価様式!Z82</f>
        <v>-</v>
      </c>
      <c r="T6" s="192">
        <f>新たな自己評価・市町村評価様式!J86</f>
        <v>0</v>
      </c>
      <c r="U6" s="192">
        <f>新たな自己評価・市町村評価様式!J87</f>
        <v>0</v>
      </c>
      <c r="V6" s="192">
        <f>新たな自己評価・市町村評価様式!J88</f>
        <v>0</v>
      </c>
      <c r="W6" s="192">
        <f>新たな自己評価・市町村評価様式!J89</f>
        <v>0</v>
      </c>
      <c r="X6" s="192">
        <f>新たな自己評価・市町村評価様式!J90</f>
        <v>0</v>
      </c>
      <c r="Y6" s="192">
        <f>新たな自己評価・市町村評価様式!J94</f>
        <v>0</v>
      </c>
      <c r="Z6" s="192">
        <f>新たな自己評価・市町村評価様式!J95</f>
        <v>0</v>
      </c>
      <c r="AA6" s="192">
        <f>新たな自己評価・市町村評価様式!J96</f>
        <v>0</v>
      </c>
      <c r="AB6" s="192">
        <f>新たな自己評価・市町村評価様式!J97</f>
        <v>0</v>
      </c>
      <c r="AC6" s="192">
        <f>新たな自己評価・市町村評価様式!M94</f>
        <v>0</v>
      </c>
      <c r="AD6" s="192">
        <f>新たな自己評価・市町村評価様式!M95</f>
        <v>0</v>
      </c>
      <c r="AE6" s="192">
        <f>新たな自己評価・市町村評価様式!M96</f>
        <v>0</v>
      </c>
      <c r="AF6" s="192">
        <f>新たな自己評価・市町村評価様式!M97</f>
        <v>0</v>
      </c>
      <c r="AG6" s="192" t="e">
        <f>新たな自己評価・市町村評価様式!Z103</f>
        <v>#N/A</v>
      </c>
      <c r="AH6" s="192">
        <f>新たな自己評価・市町村評価様式!J107</f>
        <v>0</v>
      </c>
      <c r="AI6" s="192">
        <f>新たな自己評価・市町村評価様式!J108</f>
        <v>0</v>
      </c>
      <c r="AJ6" s="192">
        <f>新たな自己評価・市町村評価様式!J109</f>
        <v>0</v>
      </c>
      <c r="AK6" s="192">
        <f>新たな自己評価・市町村評価様式!J110</f>
        <v>0</v>
      </c>
      <c r="AL6" s="192">
        <f>新たな自己評価・市町村評価様式!J111</f>
        <v>0</v>
      </c>
      <c r="AM6" s="192" t="e">
        <f>新たな自己評価・市町村評価様式!Z116</f>
        <v>#N/A</v>
      </c>
      <c r="AN6" s="192" t="e">
        <f>新たな自己評価・市町村評価様式!Z121</f>
        <v>#N/A</v>
      </c>
      <c r="AO6" s="192" t="e">
        <f>新たな自己評価・市町村評価様式!Z127</f>
        <v>#N/A</v>
      </c>
      <c r="AP6" s="192" t="str">
        <f>新たな自己評価・市町村評価様式!Z131</f>
        <v/>
      </c>
      <c r="AQ6" s="192" t="str">
        <f>新たな自己評価・市町村評価様式!Z132</f>
        <v/>
      </c>
      <c r="AR6" s="192" t="str">
        <f>新たな自己評価・市町村評価様式!Z133</f>
        <v/>
      </c>
      <c r="AS6" s="192" t="str">
        <f>新たな自己評価・市町村評価様式!Z134</f>
        <v/>
      </c>
      <c r="AT6" s="192" t="str">
        <f>新たな自己評価・市町村評価様式!Z135</f>
        <v/>
      </c>
      <c r="AU6" s="192" t="str">
        <f>新たな自己評価・市町村評価様式!Z136</f>
        <v/>
      </c>
      <c r="AV6" s="192" t="str">
        <f>新たな自己評価・市町村評価様式!Z137</f>
        <v/>
      </c>
      <c r="AW6" s="192" t="str">
        <f>新たな自己評価・市町村評価様式!Z138</f>
        <v/>
      </c>
      <c r="AX6" s="192">
        <f>新たな自己評価・市町村評価様式!B143</f>
        <v>0</v>
      </c>
      <c r="AY6" s="192">
        <f>新たな自己評価・市町村評価様式!B150</f>
        <v>0</v>
      </c>
      <c r="AZ6" s="192" t="e">
        <f>新たな自己評価・市町村評価様式!Z164</f>
        <v>#N/A</v>
      </c>
      <c r="BA6" s="192" t="e">
        <f>新たな自己評価・市町村評価様式!Z165</f>
        <v>#N/A</v>
      </c>
      <c r="BB6" s="192" t="e">
        <f>新たな自己評価・市町村評価様式!Z166</f>
        <v>#N/A</v>
      </c>
      <c r="BC6" s="192" t="e">
        <f>新たな自己評価・市町村評価様式!Z167</f>
        <v>#N/A</v>
      </c>
      <c r="BD6" s="192" t="e">
        <f>新たな自己評価・市町村評価様式!Z168</f>
        <v>#N/A</v>
      </c>
      <c r="BE6" s="192" t="e">
        <f>新たな自己評価・市町村評価様式!Z169</f>
        <v>#N/A</v>
      </c>
      <c r="BF6" s="192" t="e">
        <f>新たな自己評価・市町村評価様式!Z170</f>
        <v>#N/A</v>
      </c>
      <c r="BG6" s="192" t="e">
        <f>新たな自己評価・市町村評価様式!Z171</f>
        <v>#N/A</v>
      </c>
      <c r="BH6" s="192" t="e">
        <f>新たな自己評価・市町村評価様式!Z172</f>
        <v>#N/A</v>
      </c>
      <c r="BI6" s="192" t="e">
        <f>新たな自己評価・市町村評価様式!Z173</f>
        <v>#N/A</v>
      </c>
      <c r="BJ6" s="192" t="e">
        <f>新たな自己評価・市町村評価様式!Z174</f>
        <v>#N/A</v>
      </c>
      <c r="BK6" s="192" t="e">
        <f>新たな自己評価・市町村評価様式!Z175</f>
        <v>#N/A</v>
      </c>
      <c r="BL6" s="192" t="e">
        <f ca="1">新たな自己評価・市町村評価様式!Z202</f>
        <v>#VALUE!</v>
      </c>
      <c r="BM6" s="192" t="e">
        <f ca="1">新たな自己評価・市町村評価様式!Z203</f>
        <v>#VALUE!</v>
      </c>
      <c r="BN6" s="192" t="e">
        <f ca="1">新たな自己評価・市町村評価様式!Z204</f>
        <v>#VALUE!</v>
      </c>
      <c r="BO6" s="192" t="e">
        <f ca="1">新たな自己評価・市町村評価様式!Z205</f>
        <v>#VALUE!</v>
      </c>
      <c r="BP6" s="192" t="e">
        <f ca="1">新たな自己評価・市町村評価様式!Z206</f>
        <v>#VALUE!</v>
      </c>
      <c r="BQ6" s="192" t="e">
        <f ca="1">新たな自己評価・市町村評価様式!Z207</f>
        <v>#VALUE!</v>
      </c>
      <c r="BR6" s="192" t="e">
        <f ca="1">新たな自己評価・市町村評価様式!Z208</f>
        <v>#VALUE!</v>
      </c>
      <c r="BS6" s="192" t="e">
        <f ca="1">新たな自己評価・市町村評価様式!Z209</f>
        <v>#VALUE!</v>
      </c>
      <c r="BT6" s="192" t="e">
        <f ca="1">新たな自己評価・市町村評価様式!Z210</f>
        <v>#VALUE!</v>
      </c>
      <c r="BU6" s="192" t="e">
        <f ca="1">新たな自己評価・市町村評価様式!Z211</f>
        <v>#VALUE!</v>
      </c>
      <c r="BV6" s="192" t="e">
        <f ca="1">新たな自己評価・市町村評価様式!Z212</f>
        <v>#VALUE!</v>
      </c>
      <c r="BW6" s="192" t="e">
        <f ca="1">新たな自己評価・市町村評価様式!Z213</f>
        <v>#VALUE!</v>
      </c>
      <c r="BX6" s="192" t="str">
        <f>新たな自己評価・市町村評価様式!AG202</f>
        <v/>
      </c>
      <c r="BY6" s="192" t="str">
        <f>新たな自己評価・市町村評価様式!AG203</f>
        <v/>
      </c>
      <c r="BZ6" s="192" t="str">
        <f>新たな自己評価・市町村評価様式!AG204</f>
        <v/>
      </c>
      <c r="CA6" s="192" t="str">
        <f>新たな自己評価・市町村評価様式!AG205</f>
        <v/>
      </c>
      <c r="CB6" s="192" t="str">
        <f>新たな自己評価・市町村評価様式!AG206</f>
        <v/>
      </c>
      <c r="CC6" s="192" t="str">
        <f>新たな自己評価・市町村評価様式!AG207</f>
        <v/>
      </c>
      <c r="CD6" s="192" t="str">
        <f>新たな自己評価・市町村評価様式!AG208</f>
        <v/>
      </c>
      <c r="CE6" s="192" t="str">
        <f>新たな自己評価・市町村評価様式!AG209</f>
        <v/>
      </c>
      <c r="CF6" s="192" t="str">
        <f>新たな自己評価・市町村評価様式!AG210</f>
        <v/>
      </c>
      <c r="CG6" s="192" t="str">
        <f>新たな自己評価・市町村評価様式!AG211</f>
        <v/>
      </c>
      <c r="CH6" s="192" t="str">
        <f>新たな自己評価・市町村評価様式!AG212</f>
        <v/>
      </c>
      <c r="CI6" s="192" t="str">
        <f>新たな自己評価・市町村評価様式!AG213</f>
        <v/>
      </c>
      <c r="CJ6" s="192">
        <f>新たな自己評価・市町村評価様式!B226</f>
        <v>0</v>
      </c>
      <c r="CK6" s="192" t="str">
        <f>新たな自己評価・市町村評価様式!Z244</f>
        <v/>
      </c>
      <c r="CL6" s="192">
        <f>新たな自己評価・市町村評価様式!B251</f>
        <v>0</v>
      </c>
      <c r="CM6" s="192">
        <f>新たな自己評価・市町村評価様式!Z262</f>
        <v>0</v>
      </c>
      <c r="CN6" s="192">
        <f>新たな自己評価・市町村評価様式!Z263</f>
        <v>0</v>
      </c>
      <c r="CO6" s="192">
        <f>新たな自己評価・市町村評価様式!Z264</f>
        <v>0</v>
      </c>
      <c r="CP6" s="192">
        <f>新たな自己評価・市町村評価様式!Z265</f>
        <v>0</v>
      </c>
      <c r="CQ6" s="192">
        <f>新たな自己評価・市町村評価様式!Z266</f>
        <v>0</v>
      </c>
      <c r="CR6" s="192">
        <f>新たな自己評価・市町村評価様式!Z267</f>
        <v>0</v>
      </c>
      <c r="CS6" s="192">
        <f>新たな自己評価・市町村評価様式!Z268</f>
        <v>0</v>
      </c>
      <c r="CT6" s="192">
        <f>新たな自己評価・市町村評価様式!Z269</f>
        <v>0</v>
      </c>
      <c r="CU6" s="192">
        <f>新たな自己評価・市町村評価様式!Z270</f>
        <v>0</v>
      </c>
      <c r="CV6" s="192">
        <f>新たな自己評価・市町村評価様式!Z271</f>
        <v>0</v>
      </c>
      <c r="CW6" s="192">
        <f>新たな自己評価・市町村評価様式!Z272</f>
        <v>0</v>
      </c>
      <c r="CX6" s="192">
        <f>新たな自己評価・市町村評価様式!Z273</f>
        <v>0</v>
      </c>
      <c r="CY6" s="192">
        <f>新たな自己評価・市町村評価様式!Z277</f>
        <v>0</v>
      </c>
      <c r="CZ6" s="192">
        <f>新たな自己評価・市町村評価様式!Z278</f>
        <v>0</v>
      </c>
      <c r="DA6" s="192">
        <f>新たな自己評価・市町村評価様式!Z279</f>
        <v>0</v>
      </c>
    </row>
    <row r="7" spans="1:105" x14ac:dyDescent="0.15">
      <c r="B7" t="str">
        <f>IF(B6="","",B6)</f>
        <v>鳥取県</v>
      </c>
      <c r="C7" t="str">
        <f t="shared" ref="C7:BN7" si="2">IF(C6="","",C6)</f>
        <v>大山町</v>
      </c>
      <c r="D7">
        <f t="shared" si="2"/>
        <v>0</v>
      </c>
      <c r="E7" t="str">
        <f t="shared" si="2"/>
        <v>令和</v>
      </c>
      <c r="F7">
        <f t="shared" si="2"/>
        <v>3</v>
      </c>
      <c r="G7" t="str">
        <f t="shared" si="2"/>
        <v>令和</v>
      </c>
      <c r="H7">
        <f t="shared" si="2"/>
        <v>7</v>
      </c>
      <c r="I7" t="e">
        <f>IF(I6="","",I6)</f>
        <v>#N/A</v>
      </c>
      <c r="J7" t="e">
        <f t="shared" si="2"/>
        <v>#N/A</v>
      </c>
      <c r="K7" t="e">
        <f t="shared" si="2"/>
        <v>#N/A</v>
      </c>
      <c r="L7" t="e">
        <f t="shared" si="2"/>
        <v>#N/A</v>
      </c>
      <c r="M7" t="e">
        <f t="shared" si="2"/>
        <v>#N/A</v>
      </c>
      <c r="N7" t="e">
        <f t="shared" si="2"/>
        <v>#N/A</v>
      </c>
      <c r="O7" t="e">
        <f t="shared" si="2"/>
        <v>#N/A</v>
      </c>
      <c r="P7" t="e">
        <f t="shared" si="2"/>
        <v>#N/A</v>
      </c>
      <c r="Q7" t="e">
        <f t="shared" si="2"/>
        <v>#N/A</v>
      </c>
      <c r="R7" t="str">
        <f t="shared" si="2"/>
        <v>-</v>
      </c>
      <c r="S7" t="str">
        <f t="shared" si="2"/>
        <v>-</v>
      </c>
      <c r="T7">
        <f t="shared" si="2"/>
        <v>0</v>
      </c>
      <c r="U7">
        <f t="shared" si="2"/>
        <v>0</v>
      </c>
      <c r="V7">
        <f t="shared" si="2"/>
        <v>0</v>
      </c>
      <c r="W7">
        <f t="shared" si="2"/>
        <v>0</v>
      </c>
      <c r="X7">
        <f t="shared" si="2"/>
        <v>0</v>
      </c>
      <c r="Y7">
        <f t="shared" si="2"/>
        <v>0</v>
      </c>
      <c r="Z7">
        <f t="shared" si="2"/>
        <v>0</v>
      </c>
      <c r="AA7">
        <f t="shared" si="2"/>
        <v>0</v>
      </c>
      <c r="AB7">
        <f t="shared" si="2"/>
        <v>0</v>
      </c>
      <c r="AC7">
        <f t="shared" si="2"/>
        <v>0</v>
      </c>
      <c r="AD7">
        <f t="shared" si="2"/>
        <v>0</v>
      </c>
      <c r="AE7">
        <f t="shared" si="2"/>
        <v>0</v>
      </c>
      <c r="AF7">
        <f t="shared" si="2"/>
        <v>0</v>
      </c>
      <c r="AG7" t="e">
        <f t="shared" si="2"/>
        <v>#N/A</v>
      </c>
      <c r="AH7">
        <f t="shared" si="2"/>
        <v>0</v>
      </c>
      <c r="AI7">
        <f t="shared" si="2"/>
        <v>0</v>
      </c>
      <c r="AJ7">
        <f t="shared" si="2"/>
        <v>0</v>
      </c>
      <c r="AK7">
        <f t="shared" si="2"/>
        <v>0</v>
      </c>
      <c r="AL7">
        <f t="shared" si="2"/>
        <v>0</v>
      </c>
      <c r="AM7" t="e">
        <f t="shared" si="2"/>
        <v>#N/A</v>
      </c>
      <c r="AN7" t="e">
        <f t="shared" si="2"/>
        <v>#N/A</v>
      </c>
      <c r="AO7" t="e">
        <f t="shared" si="2"/>
        <v>#N/A</v>
      </c>
      <c r="AP7" t="str">
        <f t="shared" si="2"/>
        <v/>
      </c>
      <c r="AQ7" t="str">
        <f t="shared" si="2"/>
        <v/>
      </c>
      <c r="AR7" t="str">
        <f t="shared" si="2"/>
        <v/>
      </c>
      <c r="AS7" t="str">
        <f t="shared" si="2"/>
        <v/>
      </c>
      <c r="AT7" t="str">
        <f t="shared" si="2"/>
        <v/>
      </c>
      <c r="AU7" t="str">
        <f t="shared" si="2"/>
        <v/>
      </c>
      <c r="AV7" t="str">
        <f t="shared" si="2"/>
        <v/>
      </c>
      <c r="AW7" t="str">
        <f t="shared" si="2"/>
        <v/>
      </c>
      <c r="AX7">
        <f t="shared" si="2"/>
        <v>0</v>
      </c>
      <c r="AY7">
        <f t="shared" si="2"/>
        <v>0</v>
      </c>
      <c r="AZ7" t="e">
        <f>IF(AZ6="","",AZ6)</f>
        <v>#N/A</v>
      </c>
      <c r="BA7" t="e">
        <f t="shared" si="2"/>
        <v>#N/A</v>
      </c>
      <c r="BB7" t="e">
        <f t="shared" si="2"/>
        <v>#N/A</v>
      </c>
      <c r="BC7" t="e">
        <f t="shared" si="2"/>
        <v>#N/A</v>
      </c>
      <c r="BD7" t="e">
        <f t="shared" si="2"/>
        <v>#N/A</v>
      </c>
      <c r="BE7" t="e">
        <f t="shared" si="2"/>
        <v>#N/A</v>
      </c>
      <c r="BF7" t="e">
        <f t="shared" si="2"/>
        <v>#N/A</v>
      </c>
      <c r="BG7" t="e">
        <f t="shared" si="2"/>
        <v>#N/A</v>
      </c>
      <c r="BH7" t="e">
        <f t="shared" si="2"/>
        <v>#N/A</v>
      </c>
      <c r="BI7" t="e">
        <f t="shared" si="2"/>
        <v>#N/A</v>
      </c>
      <c r="BJ7" t="e">
        <f t="shared" si="2"/>
        <v>#N/A</v>
      </c>
      <c r="BK7" t="e">
        <f>IF(BK6="","",BK6)</f>
        <v>#N/A</v>
      </c>
      <c r="BL7" t="e">
        <f t="shared" ca="1" si="2"/>
        <v>#VALUE!</v>
      </c>
      <c r="BM7" t="e">
        <f t="shared" ca="1" si="2"/>
        <v>#VALUE!</v>
      </c>
      <c r="BN7" t="e">
        <f t="shared" ca="1" si="2"/>
        <v>#VALUE!</v>
      </c>
      <c r="BO7" t="e">
        <f t="shared" ref="BO7:DA7" ca="1" si="3">IF(BO6="","",BO6)</f>
        <v>#VALUE!</v>
      </c>
      <c r="BP7" t="e">
        <f t="shared" ca="1" si="3"/>
        <v>#VALUE!</v>
      </c>
      <c r="BQ7" t="e">
        <f t="shared" ca="1" si="3"/>
        <v>#VALUE!</v>
      </c>
      <c r="BR7" t="e">
        <f t="shared" ca="1" si="3"/>
        <v>#VALUE!</v>
      </c>
      <c r="BS7" t="e">
        <f t="shared" ca="1" si="3"/>
        <v>#VALUE!</v>
      </c>
      <c r="BT7" t="e">
        <f t="shared" ca="1" si="3"/>
        <v>#VALUE!</v>
      </c>
      <c r="BU7" t="e">
        <f t="shared" ca="1" si="3"/>
        <v>#VALUE!</v>
      </c>
      <c r="BV7" t="e">
        <f t="shared" ca="1" si="3"/>
        <v>#VALUE!</v>
      </c>
      <c r="BW7" t="e">
        <f t="shared" ca="1" si="3"/>
        <v>#VALUE!</v>
      </c>
      <c r="BX7" t="str">
        <f t="shared" si="3"/>
        <v/>
      </c>
      <c r="BY7" t="str">
        <f t="shared" si="3"/>
        <v/>
      </c>
      <c r="BZ7" t="str">
        <f t="shared" si="3"/>
        <v/>
      </c>
      <c r="CA7" t="str">
        <f t="shared" si="3"/>
        <v/>
      </c>
      <c r="CB7" t="str">
        <f t="shared" si="3"/>
        <v/>
      </c>
      <c r="CC7" t="str">
        <f t="shared" si="3"/>
        <v/>
      </c>
      <c r="CD7" t="str">
        <f t="shared" si="3"/>
        <v/>
      </c>
      <c r="CE7" t="str">
        <f t="shared" si="3"/>
        <v/>
      </c>
      <c r="CF7" t="str">
        <f t="shared" si="3"/>
        <v/>
      </c>
      <c r="CG7" t="str">
        <f t="shared" si="3"/>
        <v/>
      </c>
      <c r="CH7" t="str">
        <f t="shared" si="3"/>
        <v/>
      </c>
      <c r="CI7" t="str">
        <f t="shared" si="3"/>
        <v/>
      </c>
      <c r="CJ7">
        <f t="shared" si="3"/>
        <v>0</v>
      </c>
      <c r="CK7" t="str">
        <f>IF(CK6="","",CK6)</f>
        <v/>
      </c>
      <c r="CL7">
        <f t="shared" si="3"/>
        <v>0</v>
      </c>
      <c r="CM7">
        <f t="shared" si="3"/>
        <v>0</v>
      </c>
      <c r="CN7">
        <f t="shared" si="3"/>
        <v>0</v>
      </c>
      <c r="CO7">
        <f t="shared" si="3"/>
        <v>0</v>
      </c>
      <c r="CP7">
        <f t="shared" si="3"/>
        <v>0</v>
      </c>
      <c r="CQ7">
        <f t="shared" si="3"/>
        <v>0</v>
      </c>
      <c r="CR7">
        <f t="shared" si="3"/>
        <v>0</v>
      </c>
      <c r="CS7">
        <f t="shared" si="3"/>
        <v>0</v>
      </c>
      <c r="CT7">
        <f t="shared" si="3"/>
        <v>0</v>
      </c>
      <c r="CU7">
        <f t="shared" si="3"/>
        <v>0</v>
      </c>
      <c r="CV7">
        <f t="shared" si="3"/>
        <v>0</v>
      </c>
      <c r="CW7">
        <f t="shared" si="3"/>
        <v>0</v>
      </c>
      <c r="CX7">
        <f t="shared" si="3"/>
        <v>0</v>
      </c>
      <c r="CY7">
        <f t="shared" si="3"/>
        <v>0</v>
      </c>
      <c r="CZ7">
        <f t="shared" si="3"/>
        <v>0</v>
      </c>
      <c r="DA7">
        <f t="shared" si="3"/>
        <v>0</v>
      </c>
    </row>
  </sheetData>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F34"/>
  <sheetViews>
    <sheetView view="pageBreakPreview" zoomScale="85" zoomScaleNormal="85" zoomScaleSheetLayoutView="85" workbookViewId="0">
      <selection activeCell="E15" sqref="E15"/>
    </sheetView>
  </sheetViews>
  <sheetFormatPr defaultColWidth="9" defaultRowHeight="12" x14ac:dyDescent="0.15"/>
  <cols>
    <col min="1" max="1" width="3.625" style="152" customWidth="1"/>
    <col min="2" max="2" width="3.625" style="152" bestFit="1" customWidth="1"/>
    <col min="3" max="3" width="30.5" style="152" customWidth="1"/>
    <col min="4" max="4" width="5" style="153" customWidth="1"/>
    <col min="5" max="5" width="74.125" style="154" customWidth="1"/>
    <col min="6" max="6" width="22.25" style="152" bestFit="1" customWidth="1"/>
    <col min="7" max="16384" width="9" style="152"/>
  </cols>
  <sheetData>
    <row r="1" spans="1:6" s="149" customFormat="1" ht="17.25" x14ac:dyDescent="0.15">
      <c r="A1" s="148" t="s">
        <v>263</v>
      </c>
      <c r="B1" s="148"/>
      <c r="D1" s="150"/>
      <c r="E1" s="151"/>
    </row>
    <row r="8" spans="1:6" x14ac:dyDescent="0.15">
      <c r="B8" s="152" t="s">
        <v>264</v>
      </c>
    </row>
    <row r="9" spans="1:6" x14ac:dyDescent="0.15">
      <c r="B9" s="155" t="s">
        <v>265</v>
      </c>
      <c r="C9" s="152" t="s">
        <v>266</v>
      </c>
      <c r="D9" s="154"/>
      <c r="E9" s="152"/>
    </row>
    <row r="10" spans="1:6" ht="6" customHeight="1" x14ac:dyDescent="0.15">
      <c r="D10" s="154"/>
      <c r="E10" s="152"/>
    </row>
    <row r="11" spans="1:6" x14ac:dyDescent="0.15">
      <c r="B11" s="155" t="s">
        <v>267</v>
      </c>
      <c r="C11" s="152" t="s">
        <v>268</v>
      </c>
      <c r="D11" s="154"/>
      <c r="E11" s="152"/>
    </row>
    <row r="12" spans="1:6" ht="6" customHeight="1" x14ac:dyDescent="0.15"/>
    <row r="13" spans="1:6" ht="27" customHeight="1" x14ac:dyDescent="0.15">
      <c r="A13" s="156"/>
      <c r="B13" s="157" t="s">
        <v>269</v>
      </c>
      <c r="C13" s="157" t="s">
        <v>270</v>
      </c>
      <c r="D13" s="158" t="s">
        <v>271</v>
      </c>
      <c r="E13" s="158" t="s">
        <v>272</v>
      </c>
      <c r="F13" s="157" t="s">
        <v>273</v>
      </c>
    </row>
    <row r="14" spans="1:6" ht="27" customHeight="1" x14ac:dyDescent="0.15">
      <c r="A14" s="159"/>
      <c r="B14" s="160" t="s">
        <v>274</v>
      </c>
      <c r="C14" s="161" t="s">
        <v>275</v>
      </c>
      <c r="D14" s="155" t="s">
        <v>265</v>
      </c>
      <c r="E14" s="162" t="s">
        <v>276</v>
      </c>
      <c r="F14" s="163"/>
    </row>
    <row r="15" spans="1:6" ht="27" customHeight="1" x14ac:dyDescent="0.15">
      <c r="A15" s="159"/>
      <c r="B15" s="160" t="s">
        <v>277</v>
      </c>
      <c r="C15" s="161" t="s">
        <v>278</v>
      </c>
      <c r="D15" s="155" t="s">
        <v>265</v>
      </c>
      <c r="E15" s="162" t="s">
        <v>276</v>
      </c>
      <c r="F15" s="163"/>
    </row>
    <row r="16" spans="1:6" ht="27" customHeight="1" x14ac:dyDescent="0.15">
      <c r="A16" s="159"/>
      <c r="B16" s="164" t="s">
        <v>279</v>
      </c>
      <c r="C16" s="165" t="s">
        <v>280</v>
      </c>
      <c r="D16" s="155" t="s">
        <v>265</v>
      </c>
      <c r="E16" s="162" t="s">
        <v>276</v>
      </c>
      <c r="F16" s="163"/>
    </row>
    <row r="17" spans="1:6" ht="27" customHeight="1" x14ac:dyDescent="0.15">
      <c r="A17" s="166"/>
      <c r="B17" s="164" t="s">
        <v>281</v>
      </c>
      <c r="C17" s="165" t="s">
        <v>282</v>
      </c>
      <c r="D17" s="155" t="s">
        <v>265</v>
      </c>
      <c r="E17" s="162" t="s">
        <v>276</v>
      </c>
      <c r="F17" s="163"/>
    </row>
    <row r="18" spans="1:6" ht="27" customHeight="1" x14ac:dyDescent="0.15">
      <c r="A18" s="166"/>
      <c r="B18" s="164" t="s">
        <v>283</v>
      </c>
      <c r="C18" s="165" t="s">
        <v>284</v>
      </c>
      <c r="D18" s="155" t="s">
        <v>265</v>
      </c>
      <c r="E18" s="162" t="s">
        <v>276</v>
      </c>
      <c r="F18" s="163"/>
    </row>
    <row r="19" spans="1:6" ht="27" customHeight="1" x14ac:dyDescent="0.15">
      <c r="A19" s="166"/>
      <c r="B19" s="164" t="s">
        <v>285</v>
      </c>
      <c r="C19" s="165" t="s">
        <v>286</v>
      </c>
      <c r="D19" s="155" t="s">
        <v>265</v>
      </c>
      <c r="E19" s="162" t="s">
        <v>276</v>
      </c>
      <c r="F19" s="163"/>
    </row>
    <row r="20" spans="1:6" ht="27" customHeight="1" x14ac:dyDescent="0.15">
      <c r="A20" s="166"/>
      <c r="B20" s="164" t="s">
        <v>287</v>
      </c>
      <c r="C20" s="165" t="s">
        <v>288</v>
      </c>
      <c r="D20" s="155" t="s">
        <v>265</v>
      </c>
      <c r="E20" s="162" t="s">
        <v>289</v>
      </c>
      <c r="F20" s="163"/>
    </row>
    <row r="21" spans="1:6" ht="27" customHeight="1" x14ac:dyDescent="0.15">
      <c r="A21" s="167"/>
      <c r="B21" s="168" t="s">
        <v>290</v>
      </c>
      <c r="C21" s="169" t="s">
        <v>291</v>
      </c>
      <c r="D21" s="155" t="s">
        <v>265</v>
      </c>
      <c r="E21" s="162" t="s">
        <v>292</v>
      </c>
      <c r="F21" s="163"/>
    </row>
    <row r="22" spans="1:6" ht="27" customHeight="1" x14ac:dyDescent="0.15">
      <c r="A22" s="167"/>
      <c r="B22" s="168" t="s">
        <v>293</v>
      </c>
      <c r="C22" s="169" t="s">
        <v>294</v>
      </c>
      <c r="D22" s="155" t="s">
        <v>265</v>
      </c>
      <c r="E22" s="162" t="s">
        <v>295</v>
      </c>
      <c r="F22" s="163"/>
    </row>
    <row r="23" spans="1:6" ht="27" customHeight="1" x14ac:dyDescent="0.15">
      <c r="A23" s="167"/>
      <c r="B23" s="170" t="s">
        <v>296</v>
      </c>
      <c r="C23" s="171" t="s">
        <v>297</v>
      </c>
      <c r="D23" s="155" t="s">
        <v>265</v>
      </c>
      <c r="E23" s="162" t="s">
        <v>298</v>
      </c>
      <c r="F23" s="163"/>
    </row>
    <row r="24" spans="1:6" ht="27" customHeight="1" x14ac:dyDescent="0.15">
      <c r="A24" s="167"/>
      <c r="B24" s="170" t="s">
        <v>299</v>
      </c>
      <c r="C24" s="171" t="s">
        <v>300</v>
      </c>
      <c r="D24" s="155" t="s">
        <v>265</v>
      </c>
      <c r="E24" s="162" t="s">
        <v>301</v>
      </c>
      <c r="F24" s="163"/>
    </row>
    <row r="25" spans="1:6" ht="27" customHeight="1" x14ac:dyDescent="0.15">
      <c r="A25" s="167"/>
      <c r="B25" s="168" t="s">
        <v>302</v>
      </c>
      <c r="C25" s="169" t="s">
        <v>303</v>
      </c>
      <c r="D25" s="155" t="s">
        <v>265</v>
      </c>
      <c r="E25" s="162" t="s">
        <v>304</v>
      </c>
      <c r="F25" s="163"/>
    </row>
    <row r="26" spans="1:6" ht="27" customHeight="1" x14ac:dyDescent="0.15">
      <c r="A26" s="167"/>
      <c r="B26" s="168" t="s">
        <v>305</v>
      </c>
      <c r="C26" s="169" t="s">
        <v>306</v>
      </c>
      <c r="D26" s="155" t="s">
        <v>267</v>
      </c>
      <c r="E26" s="162" t="s">
        <v>307</v>
      </c>
      <c r="F26" s="163"/>
    </row>
    <row r="27" spans="1:6" ht="27" customHeight="1" x14ac:dyDescent="0.15">
      <c r="A27" s="167"/>
      <c r="B27" s="168" t="s">
        <v>308</v>
      </c>
      <c r="C27" s="169" t="s">
        <v>309</v>
      </c>
      <c r="D27" s="155" t="s">
        <v>265</v>
      </c>
      <c r="E27" s="162" t="s">
        <v>310</v>
      </c>
      <c r="F27" s="163"/>
    </row>
    <row r="28" spans="1:6" ht="54" customHeight="1" x14ac:dyDescent="0.15">
      <c r="A28" s="167"/>
      <c r="B28" s="172" t="s">
        <v>311</v>
      </c>
      <c r="C28" s="173" t="s">
        <v>312</v>
      </c>
      <c r="D28" s="155" t="s">
        <v>265</v>
      </c>
      <c r="E28" s="162" t="s">
        <v>313</v>
      </c>
      <c r="F28" s="163"/>
    </row>
    <row r="29" spans="1:6" ht="54" customHeight="1" x14ac:dyDescent="0.15">
      <c r="A29" s="167"/>
      <c r="B29" s="172" t="s">
        <v>314</v>
      </c>
      <c r="C29" s="173" t="s">
        <v>315</v>
      </c>
      <c r="D29" s="155" t="s">
        <v>265</v>
      </c>
      <c r="E29" s="162" t="s">
        <v>316</v>
      </c>
      <c r="F29" s="163"/>
    </row>
    <row r="30" spans="1:6" ht="27" customHeight="1" x14ac:dyDescent="0.15">
      <c r="A30" s="166"/>
      <c r="B30" s="422" t="s">
        <v>317</v>
      </c>
      <c r="C30" s="424" t="s">
        <v>318</v>
      </c>
      <c r="D30" s="155" t="s">
        <v>267</v>
      </c>
      <c r="E30" s="162" t="s">
        <v>319</v>
      </c>
      <c r="F30" s="163"/>
    </row>
    <row r="31" spans="1:6" ht="27" customHeight="1" x14ac:dyDescent="0.15">
      <c r="A31" s="166"/>
      <c r="B31" s="423"/>
      <c r="C31" s="425"/>
      <c r="D31" s="155" t="s">
        <v>265</v>
      </c>
      <c r="E31" s="162" t="s">
        <v>320</v>
      </c>
      <c r="F31" s="163"/>
    </row>
    <row r="32" spans="1:6" ht="80.25" customHeight="1" x14ac:dyDescent="0.15">
      <c r="A32" s="166"/>
      <c r="B32" s="172" t="s">
        <v>321</v>
      </c>
      <c r="C32" s="173" t="s">
        <v>322</v>
      </c>
      <c r="D32" s="155" t="s">
        <v>265</v>
      </c>
      <c r="E32" s="162" t="s">
        <v>323</v>
      </c>
      <c r="F32" s="163"/>
    </row>
    <row r="33" spans="1:6" ht="27" customHeight="1" x14ac:dyDescent="0.15">
      <c r="A33" s="166"/>
      <c r="B33" s="174" t="s">
        <v>324</v>
      </c>
      <c r="C33" s="175" t="s">
        <v>325</v>
      </c>
      <c r="D33" s="155" t="s">
        <v>265</v>
      </c>
      <c r="E33" s="162" t="s">
        <v>326</v>
      </c>
      <c r="F33" s="163"/>
    </row>
    <row r="34" spans="1:6" ht="27" customHeight="1" x14ac:dyDescent="0.15">
      <c r="A34" s="166"/>
      <c r="B34" s="176" t="s">
        <v>327</v>
      </c>
      <c r="C34" s="177" t="s">
        <v>328</v>
      </c>
      <c r="D34" s="155" t="s">
        <v>267</v>
      </c>
      <c r="E34" s="162" t="s">
        <v>329</v>
      </c>
      <c r="F34" s="163"/>
    </row>
  </sheetData>
  <mergeCells count="2">
    <mergeCell ref="B30:B31"/>
    <mergeCell ref="C30:C31"/>
  </mergeCells>
  <phoneticPr fontId="4"/>
  <conditionalFormatting sqref="B9 D31 D14:D24">
    <cfRule type="containsText" dxfId="11" priority="12" operator="containsText" text="E">
      <formula>NOT(ISERROR(SEARCH("E",B9)))</formula>
    </cfRule>
  </conditionalFormatting>
  <conditionalFormatting sqref="B11">
    <cfRule type="containsText" dxfId="10" priority="11" operator="containsText" text="W">
      <formula>NOT(ISERROR(SEARCH("W",B11)))</formula>
    </cfRule>
  </conditionalFormatting>
  <conditionalFormatting sqref="C33">
    <cfRule type="containsText" dxfId="9" priority="8" operator="containsText" text="エラーカウントE（BR～CH)">
      <formula>NOT(ISERROR(SEARCH("エラーカウントE（BR～CH)",C33)))</formula>
    </cfRule>
  </conditionalFormatting>
  <conditionalFormatting sqref="C34">
    <cfRule type="containsText" dxfId="8" priority="9" operator="containsText" text="エラーカウントW（BR～CH)">
      <formula>NOT(ISERROR(SEARCH("エラーカウントW（BR～CH)",C34)))</formula>
    </cfRule>
  </conditionalFormatting>
  <conditionalFormatting sqref="B33">
    <cfRule type="containsText" dxfId="7" priority="10" operator="containsText" text="CI">
      <formula>NOT(ISERROR(SEARCH("CI",B33)))</formula>
    </cfRule>
  </conditionalFormatting>
  <conditionalFormatting sqref="B34">
    <cfRule type="containsText" dxfId="6" priority="7" operator="containsText" text="CJ">
      <formula>NOT(ISERROR(SEARCH("CJ",B34)))</formula>
    </cfRule>
  </conditionalFormatting>
  <conditionalFormatting sqref="D26">
    <cfRule type="containsText" dxfId="5" priority="6" operator="containsText" text="W">
      <formula>NOT(ISERROR(SEARCH("W",D26)))</formula>
    </cfRule>
  </conditionalFormatting>
  <conditionalFormatting sqref="D30">
    <cfRule type="containsText" dxfId="4" priority="5" operator="containsText" text="W">
      <formula>NOT(ISERROR(SEARCH("W",D30)))</formula>
    </cfRule>
  </conditionalFormatting>
  <conditionalFormatting sqref="D34">
    <cfRule type="containsText" dxfId="3" priority="4" operator="containsText" text="W">
      <formula>NOT(ISERROR(SEARCH("W",D34)))</formula>
    </cfRule>
  </conditionalFormatting>
  <conditionalFormatting sqref="D32:D33">
    <cfRule type="containsText" dxfId="2" priority="3" operator="containsText" text="E">
      <formula>NOT(ISERROR(SEARCH("E",D32)))</formula>
    </cfRule>
  </conditionalFormatting>
  <conditionalFormatting sqref="D27:D29">
    <cfRule type="containsText" dxfId="1" priority="2" operator="containsText" text="E">
      <formula>NOT(ISERROR(SEARCH("E",D27)))</formula>
    </cfRule>
  </conditionalFormatting>
  <conditionalFormatting sqref="D25">
    <cfRule type="containsText" dxfId="0" priority="1" operator="containsText" text="E">
      <formula>NOT(ISERROR(SEARCH("E",D25)))</formula>
    </cfRule>
  </conditionalFormatting>
  <pageMargins left="0.59055118110236227" right="0.59055118110236227" top="0.59055118110236227" bottom="0.59055118110236227" header="0.31496062992125984" footer="0.31496062992125984"/>
  <pageSetup paperSize="9" scale="76" orientation="portrait" r:id="rId1"/>
  <headerFooter>
    <oddFooter>&amp;C&amp;14&amp;P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e09e67-d7cc-4e47-828f-5f2cf354dd97" xsi:nil="true"/>
    <_Flow_SignoffStatus xmlns="47cf54f0-14a1-45f9-a1df-8901cc55d238" xsi:nil="true"/>
    <lcf76f155ced4ddcb4097134ff3c332f xmlns="47cf54f0-14a1-45f9-a1df-8901cc55d238">
      <Terms xmlns="http://schemas.microsoft.com/office/infopath/2007/PartnerControls"/>
    </lcf76f155ced4ddcb4097134ff3c332f>
    <_x4f5c__x6210__x65e5__x6642_ xmlns="47cf54f0-14a1-45f9-a1df-8901cc55d23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49D4D1FDA7D074097ED059E00AA68DB" ma:contentTypeVersion="17" ma:contentTypeDescription="新しいドキュメントを作成します。" ma:contentTypeScope="" ma:versionID="e1cdd42c782fba72941a1cfc529c0689">
  <xsd:schema xmlns:xsd="http://www.w3.org/2001/XMLSchema" xmlns:xs="http://www.w3.org/2001/XMLSchema" xmlns:p="http://schemas.microsoft.com/office/2006/metadata/properties" xmlns:ns2="47cf54f0-14a1-45f9-a1df-8901cc55d238" xmlns:ns3="e3e09e67-d7cc-4e47-828f-5f2cf354dd97" targetNamespace="http://schemas.microsoft.com/office/2006/metadata/properties" ma:root="true" ma:fieldsID="eb26c9bcc38841b69697e3dd768c9a8c" ns2:_="" ns3:_="">
    <xsd:import namespace="47cf54f0-14a1-45f9-a1df-8901cc55d238"/>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cf54f0-14a1-45f9-a1df-8901cc55d23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f0365cc-d21f-426e-8260-a497d9e1789d}"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88D3AD-FEB0-411C-9F14-D94C7268B2FA}">
  <ds:schemaRefs>
    <ds:schemaRef ds:uri="http://schemas.microsoft.com/office/2006/metadata/properties"/>
    <ds:schemaRef ds:uri="http://schemas.microsoft.com/office/infopath/2007/PartnerControls"/>
    <ds:schemaRef ds:uri="e3e09e67-d7cc-4e47-828f-5f2cf354dd97"/>
    <ds:schemaRef ds:uri="47cf54f0-14a1-45f9-a1df-8901cc55d238"/>
  </ds:schemaRefs>
</ds:datastoreItem>
</file>

<file path=customXml/itemProps2.xml><?xml version="1.0" encoding="utf-8"?>
<ds:datastoreItem xmlns:ds="http://schemas.openxmlformats.org/officeDocument/2006/customXml" ds:itemID="{53FEC75C-36C8-47B7-AC5B-05FBBEFCCFD5}">
  <ds:schemaRefs>
    <ds:schemaRef ds:uri="http://schemas.microsoft.com/sharepoint/v3/contenttype/forms"/>
  </ds:schemaRefs>
</ds:datastoreItem>
</file>

<file path=customXml/itemProps3.xml><?xml version="1.0" encoding="utf-8"?>
<ds:datastoreItem xmlns:ds="http://schemas.openxmlformats.org/officeDocument/2006/customXml" ds:itemID="{38D67E7C-C645-47BE-B849-C45674AE4E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cf54f0-14a1-45f9-a1df-8901cc55d238"/>
    <ds:schemaRef ds:uri="e3e09e67-d7cc-4e47-828f-5f2cf354dd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新たな自己評価・市町村評価様式</vt:lpstr>
      <vt:lpstr>自己評価結果（活動組織返却用）※自動入力</vt:lpstr>
      <vt:lpstr>自己評価結果（活動組織返却用市町村評価あり）※自動入力 </vt:lpstr>
      <vt:lpstr>→集計表※自動入力</vt:lpstr>
      <vt:lpstr>エラー確認項目</vt:lpstr>
      <vt:lpstr>エラー確認項目!Print_Area</vt:lpstr>
      <vt:lpstr>'自己評価結果（活動組織返却用）※自動入力'!Print_Area</vt:lpstr>
      <vt:lpstr>'自己評価結果（活動組織返却用市町村評価あり）※自動入力 '!Print_Area</vt:lpstr>
      <vt:lpstr>新たな自己評価・市町村評価様式!Print_Area</vt:lpstr>
      <vt:lpstr>エラー確認項目!Print_Titles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2024-12-06T04:15:14Z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0x010100449D4D1FDA7D074097ED059E00AA68DB</vt:lpwstr>
  </property>
</Properties>
</file>